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50" i="4" l="1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77" i="4" l="1"/>
  <c r="E77" i="4"/>
  <c r="C77" i="4"/>
  <c r="D76" i="4"/>
  <c r="G76" i="4" s="1"/>
  <c r="D75" i="4"/>
  <c r="G75" i="4" s="1"/>
  <c r="D74" i="4"/>
  <c r="G74" i="4" s="1"/>
  <c r="D73" i="4"/>
  <c r="G73" i="4" s="1"/>
  <c r="D72" i="4"/>
  <c r="G72" i="4" s="1"/>
  <c r="D71" i="4"/>
  <c r="G71" i="4" s="1"/>
  <c r="D70" i="4"/>
  <c r="G70" i="4" s="1"/>
  <c r="B77" i="4"/>
  <c r="F63" i="4"/>
  <c r="E63" i="4"/>
  <c r="D62" i="4"/>
  <c r="G62" i="4" s="1"/>
  <c r="D61" i="4"/>
  <c r="G61" i="4" s="1"/>
  <c r="D60" i="4"/>
  <c r="G60" i="4" s="1"/>
  <c r="D59" i="4"/>
  <c r="G59" i="4" s="1"/>
  <c r="C63" i="4"/>
  <c r="B63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52" i="4"/>
  <c r="E52" i="4"/>
  <c r="C52" i="4"/>
  <c r="B52" i="4"/>
  <c r="G63" i="4" l="1"/>
  <c r="G77" i="4"/>
  <c r="D63" i="4"/>
  <c r="D77" i="4"/>
  <c r="G52" i="4"/>
  <c r="D52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63" i="6"/>
  <c r="G55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69" i="6" l="1"/>
  <c r="G69" i="6" s="1"/>
  <c r="D53" i="6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<sst xmlns="http://schemas.openxmlformats.org/spreadsheetml/2006/main" count="239" uniqueCount="180">
  <si>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</si>
  <si>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</si>
  <si>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</si>
  <si>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</si>
  <si>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</si>
  <si>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</si>
  <si>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</si>
  <si>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</si>
  <si>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</si>
  <si>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</si>
  <si>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</si>
  <si>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</si>
  <si>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</si>
  <si>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</si>
  <si>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</si>
  <si>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</si>
  <si>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</si>
  <si>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</si>
  <si>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</si>
  <si>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</si>
  <si>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</si>
  <si>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</si>
  <si>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</si>
  <si>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</si>
  <si>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</si>
  <si>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</si>
  <si>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</si>
  <si>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</si>
  <si>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</si>
  <si>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</si>
  <si>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</si>
  <si>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</si>
  <si>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</si>
  <si>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</si>
  <si>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</si>
  <si>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</si>
  <si>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</si>
  <si>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</si>
  <si>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</si>
  <si>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</si>
  <si>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</si>
  <si>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</si>
  <si>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</si>
  <si>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</si>
  <si>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</si>
  <si>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</si>
  <si>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</si>
  <si>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</si>
  <si>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</si>
  <si>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</si>
  <si>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</si>
  <si>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</si>
  <si>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</si>
  <si>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</si>
  <si>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</si>
  <si>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</si>
  <si>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</si>
  <si>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</si>
  <si>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</si>
  <si>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</si>
  <si>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</si>
  <si>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</si>
  <si>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</si>
  <si>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</si>
  <si>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</si>
  <si>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</si>
  <si>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</si>
  <si>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</si>
  <si>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</si>
  <si>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</si>
  <si>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</si>
  <si>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</si>
  <si>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</si>
  <si>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</si>
  <si>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</si>
  <si>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</si>
  <si>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</si>
  <si>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</si>
  <si>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</si>
  <si>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</si>
  <si>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</si>
  <si>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</si>
  <si>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</si>
  <si>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</si>
  <si>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</si>
  <si>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</si>
  <si>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</si>
  <si>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</si>
  <si>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</si>
  <si>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</si>
  <si>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</si>
  <si>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</si>
  <si>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</si>
  <si>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</si>
  <si>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</si>
  <si>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</si>
  <si>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</si>
  <si>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</si>
  <si>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</si>
  <si>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</si>
  <si>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</si>
  <si>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</si>
  <si>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</si>
  <si>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</si>
  <si>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</si>
  <si>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</si>
  <si>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</si>
  <si>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</si>
  <si>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</si>
  <si>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</si>
  <si>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</si>
  <si>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</si>
  <si>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</si>
  <si>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</si>
  <si>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</si>
  <si>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</si>
  <si>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</si>
  <si>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</si>
  <si>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</si>
  <si>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</si>
  <si>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</si>
  <si>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</si>
  <si>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</si>
  <si>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</si>
  <si>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</si>
  <si>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</si>
  <si>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</si>
  <si>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</si>
  <si>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</si>
  <si>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Villagrán, Gto.
Estado Analítico del Ejercicio del Presupuesto de Egresos
Clasificación por Objeto del Gasto (Capítulo y Concepto)
Del 1 de Enero al 30 de Junio de 2023</t>
  </si>
  <si>
    <t>Municipio de Villagrán, Gto.
Estado Analítico del Ejercicio del Presupuesto de Egresos
Clasificación Económica (por Tipo de Gasto)
Del 1 de Enero al 30 de Junio de 2023</t>
  </si>
  <si>
    <t>31111M440010100 PRESIDENTE</t>
  </si>
  <si>
    <t>31111M440010300 INFORME DE GOBIERNO</t>
  </si>
  <si>
    <t>31111M440020100 CARMEN DE LOURDES MIRAND</t>
  </si>
  <si>
    <t>31111M440030000 REGIDORES</t>
  </si>
  <si>
    <t>31111M440030100 MARIANA ISABEL CASTRO LE</t>
  </si>
  <si>
    <t>31111M440030200 MARTIN ENRIQUEZZ RAMIREZ</t>
  </si>
  <si>
    <t>31111M440030300 MARIA LUISA VILLAFUERTE</t>
  </si>
  <si>
    <t>31111M440030400 CARLOS CARRILLO MACIAS</t>
  </si>
  <si>
    <t>31111M440030500 ROSA MARIA LOPEZ SALINAS</t>
  </si>
  <si>
    <t>31111M440030600 DORA ELIA CUEVAS VILLAGO</t>
  </si>
  <si>
    <t>31111M440030700 RAUL JAMAICA GUTIERREZ</t>
  </si>
  <si>
    <t>31111M440030800 JUAN FRANCISCO CARACHEO</t>
  </si>
  <si>
    <t>31111M440040000 SECRETARIA DEL HONORABLE</t>
  </si>
  <si>
    <t>31111M440050100 TESORERIA MUNICIPAL</t>
  </si>
  <si>
    <t>31111M440050200 ANTICIPO DE PARTICIPACIO</t>
  </si>
  <si>
    <t>31111M440060100 OFICIALIA MAYOR</t>
  </si>
  <si>
    <t>31111M440070000 CONTRALORIA</t>
  </si>
  <si>
    <t>31111M440080000 CATASTRO</t>
  </si>
  <si>
    <t>31111M440090000 DIRECCION DE PLANEACION</t>
  </si>
  <si>
    <t>31111M440100000 DIRECCION DE FISCALIZACI</t>
  </si>
  <si>
    <t>31111M440110100 COMUNICACION SOCIAL</t>
  </si>
  <si>
    <t>31111M440110200 FIESTAS PATRIAS</t>
  </si>
  <si>
    <t>31111M440120000 COORDINACION DE UNIDAD D</t>
  </si>
  <si>
    <t>31111M440130000 FOMENTO ECONOMICO</t>
  </si>
  <si>
    <t>31111M440140000 INSTITUTO DE LAS MUJERES</t>
  </si>
  <si>
    <t>31111M440150000 UNIDAD DE DERECHOS HUMAN</t>
  </si>
  <si>
    <t>31111M440160000 DIRECCION DE ECOLOGIA</t>
  </si>
  <si>
    <t>31111M440170000 COMISION MPAL DEL DEPORT</t>
  </si>
  <si>
    <t>31111M440180000 CASA DE LA CULTURA</t>
  </si>
  <si>
    <t>31111M440190000 DIRECCION DE EDUCACION</t>
  </si>
  <si>
    <t>31111M440200000 JURIDICO</t>
  </si>
  <si>
    <t>31111M440210000 DESARROLLO SOCIAL</t>
  </si>
  <si>
    <t>31111M440220000 DIRECCION DE DESARROLLO</t>
  </si>
  <si>
    <t>31111M440230000 OBRAS PUBLICAS</t>
  </si>
  <si>
    <t>31111M440240100 SERVICIOS PUBLICOS MUNIC</t>
  </si>
  <si>
    <t>31111M440240200 SERVICIO DE LIMPIA</t>
  </si>
  <si>
    <t>31111M440240300 MERCADO MUNICIPAL</t>
  </si>
  <si>
    <t>31111M440240400 RASTRO</t>
  </si>
  <si>
    <t>31111M440240500 PANTEON</t>
  </si>
  <si>
    <t>31111M440250000 POLICIA PREVENTIVA</t>
  </si>
  <si>
    <t>31111M440260000 TRANSITO MUNICIPAL</t>
  </si>
  <si>
    <t>31111M440270000 PROTECCION CIVIL</t>
  </si>
  <si>
    <t>31111M440280000 DIRECCION DE ATENCION AL</t>
  </si>
  <si>
    <t>31111M440900100 SISTEMA PARA EL DES INTE</t>
  </si>
  <si>
    <t>31111M440900200 JUNTA MPAL DE AGUA POTAB</t>
  </si>
  <si>
    <t>Municipio de Villagrán, Gto.
Estado Analítico del Ejercicio del Presupuesto de Egresos
Clasificación Administrativa
Del 1 de Enero al 30 de Junio de 2023</t>
  </si>
  <si>
    <t>Municipio de Villagrán, Gto.
Estado Analítico del Ejercicio del Presupuesto de Egresos
Clasificación Administrativa (Poderes)
Del 1 de Enero al 30 de Junio de 2023</t>
  </si>
  <si>
    <t>Municipio de Villagrán, Gto.
Estado Analítico del Ejercicio del Presupuesto de Egresos
Clasificación Administrativa (Sector Paraestatal)
Del 1 de Enero al 30 de Junio de 2023</t>
  </si>
  <si>
    <t>Municipio de Villagrán, Gto.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</si>
</sst>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3" borderId="7" xfId="9" applyFont="1" applyFill="1" applyBorder="1" applyAlignment="1" applyProtection="1">
      <alignment horizontal="center" vertical="center" wrapText="1"/>
      <protection locked="0"/>
    </xf>
    <xf numFmtId="0" fontId="6" fillId="3" borderId="8" xfId="9" applyFont="1" applyFill="1" applyBorder="1" applyAlignment="1" applyProtection="1">
      <alignment horizontal="center" vertical="center" wrapText="1"/>
      <protection locked="0"/>
    </xf>
    <xf numFmtId="0" fontId="6" fillId="3" borderId="9" xfId="9" applyFont="1" applyFill="1" applyBorder="1" applyAlignment="1" applyProtection="1">
      <alignment horizontal="center" vertical="center" wrapText="1"/>
      <protection locked="0"/>
    </xf>
    <xf numFmtId="0" fontId="6" fillId="4" borderId="2" xfId="9" applyFont="1" applyFill="1" applyBorder="1" applyAlignment="1">
      <alignment horizontal="center" vertical="center"/>
    </xf>
    <xf numFmtId="0" fontId="6" fillId="4" borderId="7" xfId="9" applyFont="1" applyFill="1" applyBorder="1" applyAlignment="1" applyProtection="1">
      <alignment horizontal="center" vertical="center" wrapText="1"/>
      <protection locked="0"/>
    </xf>
    <xf numFmtId="0" fontId="6" fillId="4" borderId="8" xfId="9" applyFont="1" applyFill="1" applyBorder="1" applyAlignment="1" applyProtection="1">
      <alignment horizontal="center" vertical="center" wrapText="1"/>
      <protection locked="0"/>
    </xf>
    <xf numFmtId="0" fontId="6" fillId="4" borderId="9" xfId="9" applyFont="1" applyFill="1" applyBorder="1" applyAlignment="1" applyProtection="1">
      <alignment horizontal="center" vertical="center" wrapText="1"/>
      <protection locked="0"/>
    </xf>
    <xf numFmtId="4" fontId="6" fillId="4" borderId="10" xfId="9" applyNumberFormat="1" applyFont="1" applyFill="1" applyBorder="1" applyAlignment="1">
      <alignment horizontal="center" vertical="center" wrapText="1"/>
    </xf>
    <xf numFmtId="0" fontId="6" fillId="4" borderId="3" xfId="9" applyFont="1" applyFill="1" applyBorder="1" applyAlignment="1">
      <alignment horizontal="center" vertical="center"/>
    </xf>
    <xf numFmtId="4" fontId="6" fillId="4" borderId="6" xfId="9" applyNumberFormat="1" applyFont="1" applyFill="1" applyBorder="1" applyAlignment="1">
      <alignment horizontal="center" vertical="center" wrapText="1"/>
    </xf>
    <xf numFmtId="4" fontId="6" fillId="4" borderId="11" xfId="9" applyNumberFormat="1" applyFont="1" applyFill="1" applyBorder="1" applyAlignment="1">
      <alignment horizontal="center" vertical="center" wrapText="1"/>
    </xf>
    <xf numFmtId="0" fontId="6" fillId="4" borderId="5" xfId="9" applyFont="1" applyFill="1" applyBorder="1" applyAlignment="1">
      <alignment horizontal="center" vertical="center"/>
    </xf>
    <xf numFmtId="0" fontId="6" fillId="4" borderId="6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711954</xdr:colOff>
      <xdr:row>1</xdr:row>
      <xdr:rowOff>66674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954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711954</xdr:colOff>
      <xdr:row>1</xdr:row>
      <xdr:rowOff>66674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954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711954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954" cy="571500"/>
        </a:xfrm>
        <a:prstGeom prst="rect">
          <a:avLst/>
        </a:prstGeom>
      </xdr:spPr>
    </xdr:pic>
    <xdr:clientData/>
  </xdr:twoCellAnchor>
  <xdr:twoCellAnchor>
    <xdr:from>
      <xdr:col>0</xdr:col>
      <xdr:colOff>333376</xdr:colOff>
      <xdr:row>85</xdr:row>
      <xdr:rowOff>57151</xdr:rowOff>
    </xdr:from>
    <xdr:to>
      <xdr:col>6</xdr:col>
      <xdr:colOff>542925</xdr:colOff>
      <xdr:row>91</xdr:row>
      <xdr:rowOff>19967</xdr:rowOff>
    </xdr:to>
    <xdr:grpSp>
      <xdr:nvGrpSpPr>
        <xdr:cNvPr id="8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333376" y="13944601"/>
          <a:ext cx="10048874" cy="820066"/>
          <a:chOff x="-638401" y="4285386"/>
          <a:chExt cx="7544738" cy="1032545"/>
        </a:xfrm>
      </xdr:grpSpPr>
      <xdr:sp macro="" textlink="">
        <xdr:nvSpPr>
          <xdr:cNvPr id="9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10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6998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1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711954</xdr:colOff>
      <xdr:row>1</xdr:row>
      <xdr:rowOff>66674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954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105067825.11000001</v>
      </c>
      <c r="C5" s="15">
        <f>SUM(C6:C12)</f>
        <v>400000</v>
      </c>
      <c r="D5" s="15">
        <f>B5+C5</f>
        <v>105467825.11000001</v>
      </c>
      <c r="E5" s="15">
        <f>SUM(E6:E12)</f>
        <v>48227989.620000005</v>
      </c>
      <c r="F5" s="15">
        <f>SUM(F6:F12)</f>
        <v>40966560</v>
      </c>
      <c r="G5" s="15">
        <f>D5-E5</f>
        <v>57239835.49000001</v>
      </c>
    </row>
    <row r="6" spans="1:8" x14ac:dyDescent="0.2">
      <c r="A6" s="24" t="s">
        <v>62</v>
      </c>
      <c r="B6" s="6">
        <v>52353663.719999999</v>
      </c>
      <c r="C6" s="6">
        <v>0</v>
      </c>
      <c r="D6" s="6">
        <f t="shared" ref="D6:D69" si="0">B6+C6</f>
        <v>52353663.719999999</v>
      </c>
      <c r="E6" s="6">
        <v>25162718.390000001</v>
      </c>
      <c r="F6" s="6">
        <v>21075649.969999999</v>
      </c>
      <c r="G6" s="6">
        <f t="shared" ref="G6:G69" si="1">D6-E6</f>
        <v>27190945.329999998</v>
      </c>
      <c r="H6" s="11">
        <v>1100</v>
      </c>
    </row>
    <row r="7" spans="1:8" x14ac:dyDescent="0.2">
      <c r="A7" s="24" t="s">
        <v>63</v>
      </c>
      <c r="B7" s="6">
        <v>15272845.48</v>
      </c>
      <c r="C7" s="6">
        <v>400000</v>
      </c>
      <c r="D7" s="6">
        <f t="shared" si="0"/>
        <v>15672845.48</v>
      </c>
      <c r="E7" s="6">
        <v>10488030.32</v>
      </c>
      <c r="F7" s="6">
        <v>9039974.1799999997</v>
      </c>
      <c r="G7" s="6">
        <f t="shared" si="1"/>
        <v>5184815.16</v>
      </c>
      <c r="H7" s="11">
        <v>1200</v>
      </c>
    </row>
    <row r="8" spans="1:8" x14ac:dyDescent="0.2">
      <c r="A8" s="24" t="s">
        <v>64</v>
      </c>
      <c r="B8" s="6">
        <v>11749888.82</v>
      </c>
      <c r="C8" s="6">
        <v>0</v>
      </c>
      <c r="D8" s="6">
        <f t="shared" si="0"/>
        <v>11749888.82</v>
      </c>
      <c r="E8" s="6">
        <v>490147.28</v>
      </c>
      <c r="F8" s="6">
        <v>433498.13</v>
      </c>
      <c r="G8" s="6">
        <f t="shared" si="1"/>
        <v>11259741.540000001</v>
      </c>
      <c r="H8" s="11">
        <v>1300</v>
      </c>
    </row>
    <row r="9" spans="1:8" x14ac:dyDescent="0.2">
      <c r="A9" s="24" t="s">
        <v>33</v>
      </c>
      <c r="B9" s="6">
        <v>862295</v>
      </c>
      <c r="C9" s="6">
        <v>0</v>
      </c>
      <c r="D9" s="6">
        <f t="shared" si="0"/>
        <v>862295</v>
      </c>
      <c r="E9" s="6">
        <v>331932.65000000002</v>
      </c>
      <c r="F9" s="6">
        <v>331932.65000000002</v>
      </c>
      <c r="G9" s="6">
        <f t="shared" si="1"/>
        <v>530362.35</v>
      </c>
      <c r="H9" s="11">
        <v>1400</v>
      </c>
    </row>
    <row r="10" spans="1:8" x14ac:dyDescent="0.2">
      <c r="A10" s="24" t="s">
        <v>65</v>
      </c>
      <c r="B10" s="6">
        <v>24829132.09</v>
      </c>
      <c r="C10" s="6">
        <v>0</v>
      </c>
      <c r="D10" s="6">
        <f t="shared" si="0"/>
        <v>24829132.09</v>
      </c>
      <c r="E10" s="6">
        <v>11755160.98</v>
      </c>
      <c r="F10" s="6">
        <v>10085505.07</v>
      </c>
      <c r="G10" s="6">
        <f t="shared" si="1"/>
        <v>13073971.109999999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31191950.300000004</v>
      </c>
      <c r="C13" s="16">
        <f>SUM(C14:C22)</f>
        <v>978622</v>
      </c>
      <c r="D13" s="16">
        <f t="shared" si="0"/>
        <v>32170572.300000004</v>
      </c>
      <c r="E13" s="16">
        <f>SUM(E14:E22)</f>
        <v>15377162.75</v>
      </c>
      <c r="F13" s="16">
        <f>SUM(F14:F22)</f>
        <v>15392647.350000001</v>
      </c>
      <c r="G13" s="16">
        <f t="shared" si="1"/>
        <v>16793409.550000004</v>
      </c>
      <c r="H13" s="23">
        <v>0</v>
      </c>
    </row>
    <row r="14" spans="1:8" x14ac:dyDescent="0.2">
      <c r="A14" s="24" t="s">
        <v>67</v>
      </c>
      <c r="B14" s="6">
        <v>2370949.4500000002</v>
      </c>
      <c r="C14" s="6">
        <v>62200</v>
      </c>
      <c r="D14" s="6">
        <f t="shared" si="0"/>
        <v>2433149.4500000002</v>
      </c>
      <c r="E14" s="6">
        <v>1146149.1499999999</v>
      </c>
      <c r="F14" s="6">
        <v>1147300.45</v>
      </c>
      <c r="G14" s="6">
        <f t="shared" si="1"/>
        <v>1287000.3000000003</v>
      </c>
      <c r="H14" s="11">
        <v>2100</v>
      </c>
    </row>
    <row r="15" spans="1:8" x14ac:dyDescent="0.2">
      <c r="A15" s="24" t="s">
        <v>68</v>
      </c>
      <c r="B15" s="6">
        <v>1508123.32</v>
      </c>
      <c r="C15" s="6">
        <v>188472</v>
      </c>
      <c r="D15" s="6">
        <f t="shared" si="0"/>
        <v>1696595.32</v>
      </c>
      <c r="E15" s="6">
        <v>1024464.72</v>
      </c>
      <c r="F15" s="6">
        <v>1030779.72</v>
      </c>
      <c r="G15" s="6">
        <f t="shared" si="1"/>
        <v>672130.60000000009</v>
      </c>
      <c r="H15" s="11">
        <v>2200</v>
      </c>
    </row>
    <row r="16" spans="1:8" x14ac:dyDescent="0.2">
      <c r="A16" s="24" t="s">
        <v>69</v>
      </c>
      <c r="B16" s="6">
        <v>53403.72</v>
      </c>
      <c r="C16" s="6">
        <v>27650</v>
      </c>
      <c r="D16" s="6">
        <f t="shared" si="0"/>
        <v>81053.72</v>
      </c>
      <c r="E16" s="6">
        <v>21047.040000000001</v>
      </c>
      <c r="F16" s="6">
        <v>21047.040000000001</v>
      </c>
      <c r="G16" s="6">
        <f t="shared" si="1"/>
        <v>60006.68</v>
      </c>
      <c r="H16" s="11">
        <v>2300</v>
      </c>
    </row>
    <row r="17" spans="1:8" x14ac:dyDescent="0.2">
      <c r="A17" s="24" t="s">
        <v>70</v>
      </c>
      <c r="B17" s="6">
        <v>4656659.74</v>
      </c>
      <c r="C17" s="6">
        <v>66400</v>
      </c>
      <c r="D17" s="6">
        <f t="shared" si="0"/>
        <v>4723059.74</v>
      </c>
      <c r="E17" s="6">
        <v>937716.91</v>
      </c>
      <c r="F17" s="6">
        <v>937716.91</v>
      </c>
      <c r="G17" s="6">
        <f t="shared" si="1"/>
        <v>3785342.83</v>
      </c>
      <c r="H17" s="11">
        <v>2400</v>
      </c>
    </row>
    <row r="18" spans="1:8" x14ac:dyDescent="0.2">
      <c r="A18" s="24" t="s">
        <v>71</v>
      </c>
      <c r="B18" s="6">
        <v>9808196.5500000007</v>
      </c>
      <c r="C18" s="6">
        <v>19600</v>
      </c>
      <c r="D18" s="6">
        <f t="shared" si="0"/>
        <v>9827796.5500000007</v>
      </c>
      <c r="E18" s="6">
        <v>4331552.05</v>
      </c>
      <c r="F18" s="6">
        <v>4328723.3499999996</v>
      </c>
      <c r="G18" s="6">
        <f t="shared" si="1"/>
        <v>5496244.5000000009</v>
      </c>
      <c r="H18" s="11">
        <v>2500</v>
      </c>
    </row>
    <row r="19" spans="1:8" x14ac:dyDescent="0.2">
      <c r="A19" s="24" t="s">
        <v>72</v>
      </c>
      <c r="B19" s="6">
        <v>11259777.560000001</v>
      </c>
      <c r="C19" s="6">
        <v>559000</v>
      </c>
      <c r="D19" s="6">
        <f t="shared" si="0"/>
        <v>11818777.560000001</v>
      </c>
      <c r="E19" s="6">
        <v>7464731.2400000002</v>
      </c>
      <c r="F19" s="6">
        <v>7464731.2400000002</v>
      </c>
      <c r="G19" s="6">
        <f t="shared" si="1"/>
        <v>4354046.32</v>
      </c>
      <c r="H19" s="11">
        <v>2600</v>
      </c>
    </row>
    <row r="20" spans="1:8" x14ac:dyDescent="0.2">
      <c r="A20" s="24" t="s">
        <v>73</v>
      </c>
      <c r="B20" s="6">
        <v>1299040.71</v>
      </c>
      <c r="C20" s="6">
        <v>30200</v>
      </c>
      <c r="D20" s="6">
        <f t="shared" si="0"/>
        <v>1329240.71</v>
      </c>
      <c r="E20" s="6">
        <v>363586.31</v>
      </c>
      <c r="F20" s="6">
        <v>374433.31</v>
      </c>
      <c r="G20" s="6">
        <f t="shared" si="1"/>
        <v>965654.39999999991</v>
      </c>
      <c r="H20" s="11">
        <v>2700</v>
      </c>
    </row>
    <row r="21" spans="1:8" x14ac:dyDescent="0.2">
      <c r="A21" s="24" t="s">
        <v>74</v>
      </c>
      <c r="B21" s="6">
        <v>1000</v>
      </c>
      <c r="C21" s="6">
        <v>0</v>
      </c>
      <c r="D21" s="6">
        <f t="shared" si="0"/>
        <v>1000</v>
      </c>
      <c r="E21" s="6">
        <v>0</v>
      </c>
      <c r="F21" s="6">
        <v>0</v>
      </c>
      <c r="G21" s="6">
        <f t="shared" si="1"/>
        <v>1000</v>
      </c>
      <c r="H21" s="11">
        <v>2800</v>
      </c>
    </row>
    <row r="22" spans="1:8" x14ac:dyDescent="0.2">
      <c r="A22" s="24" t="s">
        <v>75</v>
      </c>
      <c r="B22" s="6">
        <v>234799.25</v>
      </c>
      <c r="C22" s="6">
        <v>25100</v>
      </c>
      <c r="D22" s="6">
        <f t="shared" si="0"/>
        <v>259899.25</v>
      </c>
      <c r="E22" s="6">
        <v>87915.33</v>
      </c>
      <c r="F22" s="6">
        <v>87915.33</v>
      </c>
      <c r="G22" s="6">
        <f t="shared" si="1"/>
        <v>171983.91999999998</v>
      </c>
      <c r="H22" s="11">
        <v>2900</v>
      </c>
    </row>
    <row r="23" spans="1:8" x14ac:dyDescent="0.2">
      <c r="A23" s="22" t="s">
        <v>59</v>
      </c>
      <c r="B23" s="16">
        <f>SUM(B24:B32)</f>
        <v>32963999.48</v>
      </c>
      <c r="C23" s="16">
        <f>SUM(C24:C32)</f>
        <v>8507386.0199999996</v>
      </c>
      <c r="D23" s="16">
        <f t="shared" si="0"/>
        <v>41471385.5</v>
      </c>
      <c r="E23" s="16">
        <f>SUM(E24:E32)</f>
        <v>20742511.149999999</v>
      </c>
      <c r="F23" s="16">
        <f>SUM(F24:F32)</f>
        <v>20669721.149999999</v>
      </c>
      <c r="G23" s="16">
        <f t="shared" si="1"/>
        <v>20728874.350000001</v>
      </c>
      <c r="H23" s="23">
        <v>0</v>
      </c>
    </row>
    <row r="24" spans="1:8" x14ac:dyDescent="0.2">
      <c r="A24" s="24" t="s">
        <v>76</v>
      </c>
      <c r="B24" s="6">
        <v>8823718.6699999999</v>
      </c>
      <c r="C24" s="6">
        <v>0</v>
      </c>
      <c r="D24" s="6">
        <f t="shared" si="0"/>
        <v>8823718.6699999999</v>
      </c>
      <c r="E24" s="6">
        <v>5328541.53</v>
      </c>
      <c r="F24" s="6">
        <v>5328541.53</v>
      </c>
      <c r="G24" s="6">
        <f t="shared" si="1"/>
        <v>3495177.1399999997</v>
      </c>
      <c r="H24" s="11">
        <v>3100</v>
      </c>
    </row>
    <row r="25" spans="1:8" x14ac:dyDescent="0.2">
      <c r="A25" s="24" t="s">
        <v>77</v>
      </c>
      <c r="B25" s="6">
        <v>852407.56</v>
      </c>
      <c r="C25" s="6">
        <v>237150</v>
      </c>
      <c r="D25" s="6">
        <f t="shared" si="0"/>
        <v>1089557.56</v>
      </c>
      <c r="E25" s="6">
        <v>415094.4</v>
      </c>
      <c r="F25" s="6">
        <v>415094.4</v>
      </c>
      <c r="G25" s="6">
        <f t="shared" si="1"/>
        <v>674463.16</v>
      </c>
      <c r="H25" s="11">
        <v>3200</v>
      </c>
    </row>
    <row r="26" spans="1:8" x14ac:dyDescent="0.2">
      <c r="A26" s="24" t="s">
        <v>78</v>
      </c>
      <c r="B26" s="6">
        <v>4176456.48</v>
      </c>
      <c r="C26" s="6">
        <v>456100</v>
      </c>
      <c r="D26" s="6">
        <f t="shared" si="0"/>
        <v>4632556.4800000004</v>
      </c>
      <c r="E26" s="6">
        <v>985897.42</v>
      </c>
      <c r="F26" s="6">
        <v>1022727.42</v>
      </c>
      <c r="G26" s="6">
        <f t="shared" si="1"/>
        <v>3646659.0600000005</v>
      </c>
      <c r="H26" s="11">
        <v>3300</v>
      </c>
    </row>
    <row r="27" spans="1:8" x14ac:dyDescent="0.2">
      <c r="A27" s="24" t="s">
        <v>79</v>
      </c>
      <c r="B27" s="6">
        <v>663143</v>
      </c>
      <c r="C27" s="6">
        <v>21000</v>
      </c>
      <c r="D27" s="6">
        <f t="shared" si="0"/>
        <v>684143</v>
      </c>
      <c r="E27" s="6">
        <v>109730.07</v>
      </c>
      <c r="F27" s="6">
        <v>109730.07</v>
      </c>
      <c r="G27" s="6">
        <f t="shared" si="1"/>
        <v>574412.92999999993</v>
      </c>
      <c r="H27" s="11">
        <v>3400</v>
      </c>
    </row>
    <row r="28" spans="1:8" x14ac:dyDescent="0.2">
      <c r="A28" s="24" t="s">
        <v>80</v>
      </c>
      <c r="B28" s="6">
        <v>6444304.3700000001</v>
      </c>
      <c r="C28" s="6">
        <v>75036.02</v>
      </c>
      <c r="D28" s="6">
        <f t="shared" si="0"/>
        <v>6519340.3899999997</v>
      </c>
      <c r="E28" s="6">
        <v>2428066.8199999998</v>
      </c>
      <c r="F28" s="6">
        <v>2316126.8199999998</v>
      </c>
      <c r="G28" s="6">
        <f t="shared" si="1"/>
        <v>4091273.57</v>
      </c>
      <c r="H28" s="11">
        <v>3500</v>
      </c>
    </row>
    <row r="29" spans="1:8" x14ac:dyDescent="0.2">
      <c r="A29" s="24" t="s">
        <v>81</v>
      </c>
      <c r="B29" s="6">
        <v>532207</v>
      </c>
      <c r="C29" s="6">
        <v>0</v>
      </c>
      <c r="D29" s="6">
        <f t="shared" si="0"/>
        <v>532207</v>
      </c>
      <c r="E29" s="6">
        <v>72023.28</v>
      </c>
      <c r="F29" s="6">
        <v>72023.28</v>
      </c>
      <c r="G29" s="6">
        <f t="shared" si="1"/>
        <v>460183.72</v>
      </c>
      <c r="H29" s="11">
        <v>3600</v>
      </c>
    </row>
    <row r="30" spans="1:8" x14ac:dyDescent="0.2">
      <c r="A30" s="24" t="s">
        <v>82</v>
      </c>
      <c r="B30" s="6">
        <v>217539.54</v>
      </c>
      <c r="C30" s="6">
        <v>10500</v>
      </c>
      <c r="D30" s="6">
        <f t="shared" si="0"/>
        <v>228039.54</v>
      </c>
      <c r="E30" s="6">
        <v>15837.7</v>
      </c>
      <c r="F30" s="6">
        <v>15837.7</v>
      </c>
      <c r="G30" s="6">
        <f t="shared" si="1"/>
        <v>212201.84</v>
      </c>
      <c r="H30" s="11">
        <v>3700</v>
      </c>
    </row>
    <row r="31" spans="1:8" x14ac:dyDescent="0.2">
      <c r="A31" s="24" t="s">
        <v>83</v>
      </c>
      <c r="B31" s="6">
        <v>4949281.5</v>
      </c>
      <c r="C31" s="6">
        <v>7637600</v>
      </c>
      <c r="D31" s="6">
        <f t="shared" si="0"/>
        <v>12586881.5</v>
      </c>
      <c r="E31" s="6">
        <v>8776419.8599999994</v>
      </c>
      <c r="F31" s="6">
        <v>8778739.8599999994</v>
      </c>
      <c r="G31" s="6">
        <f t="shared" si="1"/>
        <v>3810461.6400000006</v>
      </c>
      <c r="H31" s="11">
        <v>3800</v>
      </c>
    </row>
    <row r="32" spans="1:8" x14ac:dyDescent="0.2">
      <c r="A32" s="24" t="s">
        <v>18</v>
      </c>
      <c r="B32" s="6">
        <v>6304941.3600000003</v>
      </c>
      <c r="C32" s="6">
        <v>70000</v>
      </c>
      <c r="D32" s="6">
        <f t="shared" si="0"/>
        <v>6374941.3600000003</v>
      </c>
      <c r="E32" s="6">
        <v>2610900.0699999998</v>
      </c>
      <c r="F32" s="6">
        <v>2610900.0699999998</v>
      </c>
      <c r="G32" s="6">
        <f t="shared" si="1"/>
        <v>3764041.2900000005</v>
      </c>
      <c r="H32" s="11">
        <v>3900</v>
      </c>
    </row>
    <row r="33" spans="1:8" x14ac:dyDescent="0.2">
      <c r="A33" s="22" t="s">
        <v>124</v>
      </c>
      <c r="B33" s="16">
        <f>SUM(B34:B42)</f>
        <v>23474975.34</v>
      </c>
      <c r="C33" s="16">
        <f>SUM(C34:C42)</f>
        <v>249365.12</v>
      </c>
      <c r="D33" s="16">
        <f t="shared" si="0"/>
        <v>23724340.460000001</v>
      </c>
      <c r="E33" s="16">
        <f>SUM(E34:E42)</f>
        <v>13141627.01</v>
      </c>
      <c r="F33" s="16">
        <f>SUM(F34:F42)</f>
        <v>13169939.889999999</v>
      </c>
      <c r="G33" s="16">
        <f t="shared" si="1"/>
        <v>10582713.450000001</v>
      </c>
      <c r="H33" s="23">
        <v>0</v>
      </c>
    </row>
    <row r="34" spans="1:8" x14ac:dyDescent="0.2">
      <c r="A34" s="24" t="s">
        <v>84</v>
      </c>
      <c r="B34" s="6">
        <v>10957672.109999999</v>
      </c>
      <c r="C34" s="6">
        <v>0</v>
      </c>
      <c r="D34" s="6">
        <f t="shared" si="0"/>
        <v>10957672.109999999</v>
      </c>
      <c r="E34" s="6">
        <v>6728593.1200000001</v>
      </c>
      <c r="F34" s="6">
        <v>6728593.1200000001</v>
      </c>
      <c r="G34" s="6">
        <f t="shared" si="1"/>
        <v>4229078.9899999993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9940601.2300000004</v>
      </c>
      <c r="C37" s="6">
        <v>249365.12</v>
      </c>
      <c r="D37" s="6">
        <f t="shared" si="0"/>
        <v>10189966.35</v>
      </c>
      <c r="E37" s="6">
        <v>4887210.63</v>
      </c>
      <c r="F37" s="6">
        <v>4916483.33</v>
      </c>
      <c r="G37" s="6">
        <f t="shared" si="1"/>
        <v>5302755.72</v>
      </c>
      <c r="H37" s="11">
        <v>4400</v>
      </c>
    </row>
    <row r="38" spans="1:8" x14ac:dyDescent="0.2">
      <c r="A38" s="24" t="s">
        <v>39</v>
      </c>
      <c r="B38" s="6">
        <v>2576702</v>
      </c>
      <c r="C38" s="6">
        <v>0</v>
      </c>
      <c r="D38" s="6">
        <f t="shared" si="0"/>
        <v>2576702</v>
      </c>
      <c r="E38" s="6">
        <v>1525823.26</v>
      </c>
      <c r="F38" s="6">
        <v>1524863.44</v>
      </c>
      <c r="G38" s="6">
        <f t="shared" si="1"/>
        <v>1050878.74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1964049.77</v>
      </c>
      <c r="C43" s="16">
        <f>SUM(C44:C52)</f>
        <v>219100</v>
      </c>
      <c r="D43" s="16">
        <f t="shared" si="0"/>
        <v>2183149.77</v>
      </c>
      <c r="E43" s="16">
        <f>SUM(E44:E52)</f>
        <v>308243.57</v>
      </c>
      <c r="F43" s="16">
        <f>SUM(F44:F52)</f>
        <v>308243.57</v>
      </c>
      <c r="G43" s="16">
        <f t="shared" si="1"/>
        <v>1874906.2</v>
      </c>
      <c r="H43" s="23">
        <v>0</v>
      </c>
    </row>
    <row r="44" spans="1:8" x14ac:dyDescent="0.2">
      <c r="A44" s="5" t="s">
        <v>91</v>
      </c>
      <c r="B44" s="6">
        <v>922636.58</v>
      </c>
      <c r="C44" s="6">
        <v>105000</v>
      </c>
      <c r="D44" s="6">
        <f t="shared" si="0"/>
        <v>1027636.58</v>
      </c>
      <c r="E44" s="6">
        <v>197523.43</v>
      </c>
      <c r="F44" s="6">
        <v>197523.43</v>
      </c>
      <c r="G44" s="6">
        <f t="shared" si="1"/>
        <v>830113.14999999991</v>
      </c>
      <c r="H44" s="11">
        <v>5100</v>
      </c>
    </row>
    <row r="45" spans="1:8" x14ac:dyDescent="0.2">
      <c r="A45" s="24" t="s">
        <v>92</v>
      </c>
      <c r="B45" s="6">
        <v>33284.160000000003</v>
      </c>
      <c r="C45" s="6">
        <v>57000</v>
      </c>
      <c r="D45" s="6">
        <f t="shared" si="0"/>
        <v>90284.160000000003</v>
      </c>
      <c r="E45" s="6">
        <v>55267.5</v>
      </c>
      <c r="F45" s="6">
        <v>55267.5</v>
      </c>
      <c r="G45" s="6">
        <f t="shared" si="1"/>
        <v>35016.660000000003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758800</v>
      </c>
      <c r="C47" s="6">
        <v>0</v>
      </c>
      <c r="D47" s="6">
        <f t="shared" si="0"/>
        <v>758800</v>
      </c>
      <c r="E47" s="6">
        <v>0</v>
      </c>
      <c r="F47" s="6">
        <v>0</v>
      </c>
      <c r="G47" s="6">
        <f t="shared" si="1"/>
        <v>758800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244968.66</v>
      </c>
      <c r="C49" s="6">
        <v>57100</v>
      </c>
      <c r="D49" s="6">
        <f t="shared" si="0"/>
        <v>302068.66000000003</v>
      </c>
      <c r="E49" s="6">
        <v>55452.639999999999</v>
      </c>
      <c r="F49" s="6">
        <v>55452.639999999999</v>
      </c>
      <c r="G49" s="6">
        <f t="shared" si="1"/>
        <v>246616.02000000002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4360.37</v>
      </c>
      <c r="C52" s="6">
        <v>0</v>
      </c>
      <c r="D52" s="6">
        <f t="shared" si="0"/>
        <v>4360.37</v>
      </c>
      <c r="E52" s="6">
        <v>0</v>
      </c>
      <c r="F52" s="6">
        <v>0</v>
      </c>
      <c r="G52" s="6">
        <f t="shared" si="1"/>
        <v>4360.37</v>
      </c>
      <c r="H52" s="11">
        <v>5900</v>
      </c>
    </row>
    <row r="53" spans="1:8" x14ac:dyDescent="0.2">
      <c r="A53" s="22" t="s">
        <v>60</v>
      </c>
      <c r="B53" s="16">
        <f>SUM(B54:B56)</f>
        <v>19420000</v>
      </c>
      <c r="C53" s="16">
        <f>SUM(C54:C56)</f>
        <v>24335786.210000001</v>
      </c>
      <c r="D53" s="16">
        <f t="shared" si="0"/>
        <v>43755786.210000001</v>
      </c>
      <c r="E53" s="16">
        <f>SUM(E54:E56)</f>
        <v>16831141.469999999</v>
      </c>
      <c r="F53" s="16">
        <f>SUM(F54:F56)</f>
        <v>16831141.469999999</v>
      </c>
      <c r="G53" s="16">
        <f t="shared" si="1"/>
        <v>26924644.740000002</v>
      </c>
      <c r="H53" s="23">
        <v>0</v>
      </c>
    </row>
    <row r="54" spans="1:8" x14ac:dyDescent="0.2">
      <c r="A54" s="24" t="s">
        <v>100</v>
      </c>
      <c r="B54" s="6">
        <v>19420000</v>
      </c>
      <c r="C54" s="6">
        <v>24335786.210000001</v>
      </c>
      <c r="D54" s="6">
        <f t="shared" si="0"/>
        <v>43755786.210000001</v>
      </c>
      <c r="E54" s="6">
        <v>16831141.469999999</v>
      </c>
      <c r="F54" s="6">
        <v>16831141.469999999</v>
      </c>
      <c r="G54" s="6">
        <f t="shared" si="1"/>
        <v>26924644.740000002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1459400</v>
      </c>
      <c r="C65" s="16">
        <f>SUM(C66:C68)</f>
        <v>0</v>
      </c>
      <c r="D65" s="16">
        <f t="shared" si="0"/>
        <v>1459400</v>
      </c>
      <c r="E65" s="16">
        <f>SUM(E66:E68)</f>
        <v>91000</v>
      </c>
      <c r="F65" s="16">
        <f>SUM(F66:F68)</f>
        <v>91000</v>
      </c>
      <c r="G65" s="16">
        <f t="shared" si="1"/>
        <v>1368400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1459400</v>
      </c>
      <c r="C68" s="6">
        <v>0</v>
      </c>
      <c r="D68" s="6">
        <f t="shared" si="0"/>
        <v>1459400</v>
      </c>
      <c r="E68" s="6">
        <v>91000</v>
      </c>
      <c r="F68" s="6">
        <v>91000</v>
      </c>
      <c r="G68" s="6">
        <f t="shared" si="1"/>
        <v>1368400</v>
      </c>
      <c r="H68" s="11">
        <v>8500</v>
      </c>
    </row>
    <row r="69" spans="1:8" x14ac:dyDescent="0.2">
      <c r="A69" s="22" t="s">
        <v>61</v>
      </c>
      <c r="B69" s="16">
        <f>SUM(B70:B76)</f>
        <v>9700000</v>
      </c>
      <c r="C69" s="16">
        <f>SUM(C70:C76)</f>
        <v>150000</v>
      </c>
      <c r="D69" s="16">
        <f t="shared" si="0"/>
        <v>9850000</v>
      </c>
      <c r="E69" s="16">
        <f>SUM(E70:E76)</f>
        <v>5741882.6699999999</v>
      </c>
      <c r="F69" s="16">
        <f>SUM(F70:F76)</f>
        <v>5741882.6699999999</v>
      </c>
      <c r="G69" s="16">
        <f t="shared" si="1"/>
        <v>4108117.33</v>
      </c>
      <c r="H69" s="23">
        <v>0</v>
      </c>
    </row>
    <row r="70" spans="1:8" x14ac:dyDescent="0.2">
      <c r="A70" s="24" t="s">
        <v>110</v>
      </c>
      <c r="B70" s="6">
        <v>9500000</v>
      </c>
      <c r="C70" s="6">
        <v>0</v>
      </c>
      <c r="D70" s="6">
        <f t="shared" ref="D70:D76" si="2">B70+C70</f>
        <v>9500000</v>
      </c>
      <c r="E70" s="6">
        <v>5500000</v>
      </c>
      <c r="F70" s="6">
        <v>5500000</v>
      </c>
      <c r="G70" s="6">
        <f t="shared" ref="G70:G76" si="3">D70-E70</f>
        <v>4000000</v>
      </c>
      <c r="H70" s="11">
        <v>9100</v>
      </c>
    </row>
    <row r="71" spans="1:8" x14ac:dyDescent="0.2">
      <c r="A71" s="24" t="s">
        <v>111</v>
      </c>
      <c r="B71" s="6">
        <v>200000</v>
      </c>
      <c r="C71" s="6">
        <v>150000</v>
      </c>
      <c r="D71" s="6">
        <f t="shared" si="2"/>
        <v>350000</v>
      </c>
      <c r="E71" s="6">
        <v>241882.67</v>
      </c>
      <c r="F71" s="6">
        <v>241882.67</v>
      </c>
      <c r="G71" s="6">
        <f t="shared" si="3"/>
        <v>108117.32999999999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225242200.00000003</v>
      </c>
      <c r="C77" s="18">
        <f t="shared" si="4"/>
        <v>34840259.350000001</v>
      </c>
      <c r="D77" s="18">
        <f t="shared" si="4"/>
        <v>260082459.35000005</v>
      </c>
      <c r="E77" s="18">
        <f t="shared" si="4"/>
        <v>120461558.24000001</v>
      </c>
      <c r="F77" s="18">
        <f t="shared" si="4"/>
        <v>113171136.09999999</v>
      </c>
      <c r="G77" s="18">
        <f t="shared" si="4"/>
        <v>139620901.11000004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190322048.22999999</v>
      </c>
      <c r="C5" s="19">
        <v>10285373.140000001</v>
      </c>
      <c r="D5" s="19">
        <f>B5+C5</f>
        <v>200607421.37</v>
      </c>
      <c r="E5" s="19">
        <v>96205349.939999998</v>
      </c>
      <c r="F5" s="19">
        <v>88915887.620000005</v>
      </c>
      <c r="G5" s="19">
        <f>D5-E5</f>
        <v>104402071.43000001</v>
      </c>
    </row>
    <row r="6" spans="1:7" x14ac:dyDescent="0.2">
      <c r="A6" s="7" t="s">
        <v>1</v>
      </c>
      <c r="B6" s="19">
        <v>22843449.77</v>
      </c>
      <c r="C6" s="19">
        <v>24554886.210000001</v>
      </c>
      <c r="D6" s="19">
        <f>B6+C6</f>
        <v>47398335.980000004</v>
      </c>
      <c r="E6" s="19">
        <v>17230385.039999999</v>
      </c>
      <c r="F6" s="19">
        <v>17230385.039999999</v>
      </c>
      <c r="G6" s="19">
        <f>D6-E6</f>
        <v>30167950.940000005</v>
      </c>
    </row>
    <row r="7" spans="1:7" x14ac:dyDescent="0.2">
      <c r="A7" s="7" t="s">
        <v>2</v>
      </c>
      <c r="B7" s="19">
        <v>9500000</v>
      </c>
      <c r="C7" s="19">
        <v>0</v>
      </c>
      <c r="D7" s="19">
        <f>B7+C7</f>
        <v>9500000</v>
      </c>
      <c r="E7" s="19">
        <v>5500000</v>
      </c>
      <c r="F7" s="19">
        <v>5500000</v>
      </c>
      <c r="G7" s="19">
        <f>D7-E7</f>
        <v>4000000</v>
      </c>
    </row>
    <row r="8" spans="1:7" x14ac:dyDescent="0.2">
      <c r="A8" s="7" t="s">
        <v>39</v>
      </c>
      <c r="B8" s="19">
        <v>2576702</v>
      </c>
      <c r="C8" s="19">
        <v>0</v>
      </c>
      <c r="D8" s="19">
        <f>B8+C8</f>
        <v>2576702</v>
      </c>
      <c r="E8" s="19">
        <v>1525823.26</v>
      </c>
      <c r="F8" s="19">
        <v>1524863.44</v>
      </c>
      <c r="G8" s="19">
        <f>D8-E8</f>
        <v>1050878.74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225242200</v>
      </c>
      <c r="C10" s="18">
        <f t="shared" si="0"/>
        <v>34840259.350000001</v>
      </c>
      <c r="D10" s="18">
        <f t="shared" si="0"/>
        <v>260082459.35000002</v>
      </c>
      <c r="E10" s="18">
        <f t="shared" si="0"/>
        <v>120461558.23999999</v>
      </c>
      <c r="F10" s="18">
        <f t="shared" si="0"/>
        <v>113171136.09999999</v>
      </c>
      <c r="G10" s="18">
        <f t="shared" si="0"/>
        <v>139620901.11000001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activeCell="C85" sqref="C8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0" t="s">
        <v>176</v>
      </c>
      <c r="B1" s="41"/>
      <c r="C1" s="41"/>
      <c r="D1" s="41"/>
      <c r="E1" s="41"/>
      <c r="F1" s="41"/>
      <c r="G1" s="42"/>
    </row>
    <row r="2" spans="1:7" x14ac:dyDescent="0.2">
      <c r="A2" s="43" t="s">
        <v>51</v>
      </c>
      <c r="B2" s="44" t="s">
        <v>57</v>
      </c>
      <c r="C2" s="45"/>
      <c r="D2" s="45"/>
      <c r="E2" s="45"/>
      <c r="F2" s="46"/>
      <c r="G2" s="47" t="s">
        <v>56</v>
      </c>
    </row>
    <row r="3" spans="1:7" ht="24.95" customHeight="1" x14ac:dyDescent="0.2">
      <c r="A3" s="48"/>
      <c r="B3" s="49" t="s">
        <v>52</v>
      </c>
      <c r="C3" s="49" t="s">
        <v>117</v>
      </c>
      <c r="D3" s="49" t="s">
        <v>53</v>
      </c>
      <c r="E3" s="49" t="s">
        <v>54</v>
      </c>
      <c r="F3" s="49" t="s">
        <v>55</v>
      </c>
      <c r="G3" s="50"/>
    </row>
    <row r="4" spans="1:7" x14ac:dyDescent="0.2">
      <c r="A4" s="51"/>
      <c r="B4" s="52">
        <v>1</v>
      </c>
      <c r="C4" s="52">
        <v>2</v>
      </c>
      <c r="D4" s="52" t="s">
        <v>118</v>
      </c>
      <c r="E4" s="52">
        <v>4</v>
      </c>
      <c r="F4" s="52">
        <v>5</v>
      </c>
      <c r="G4" s="52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12839656.83</v>
      </c>
      <c r="C6" s="6">
        <v>7210400</v>
      </c>
      <c r="D6" s="6">
        <f>B6+C6</f>
        <v>20050056.829999998</v>
      </c>
      <c r="E6" s="6">
        <v>12481481.75</v>
      </c>
      <c r="F6" s="6">
        <v>12518447.91</v>
      </c>
      <c r="G6" s="6">
        <f>D6-E6</f>
        <v>7568575.0799999982</v>
      </c>
    </row>
    <row r="7" spans="1:7" x14ac:dyDescent="0.2">
      <c r="A7" s="27" t="s">
        <v>132</v>
      </c>
      <c r="B7" s="6">
        <v>319396</v>
      </c>
      <c r="C7" s="6">
        <v>0</v>
      </c>
      <c r="D7" s="6">
        <f t="shared" ref="D7:D12" si="0">B7+C7</f>
        <v>319396</v>
      </c>
      <c r="E7" s="6">
        <v>22700.01</v>
      </c>
      <c r="F7" s="6">
        <v>22700.01</v>
      </c>
      <c r="G7" s="6">
        <f t="shared" ref="G7:G12" si="1">D7-E7</f>
        <v>296695.99</v>
      </c>
    </row>
    <row r="8" spans="1:7" x14ac:dyDescent="0.2">
      <c r="A8" s="27" t="s">
        <v>133</v>
      </c>
      <c r="B8" s="6">
        <v>552768.96</v>
      </c>
      <c r="C8" s="6">
        <v>9805</v>
      </c>
      <c r="D8" s="6">
        <f t="shared" si="0"/>
        <v>562573.96</v>
      </c>
      <c r="E8" s="6">
        <v>166366.21</v>
      </c>
      <c r="F8" s="6">
        <v>166366.21</v>
      </c>
      <c r="G8" s="6">
        <f t="shared" si="1"/>
        <v>396207.75</v>
      </c>
    </row>
    <row r="9" spans="1:7" x14ac:dyDescent="0.2">
      <c r="A9" s="27" t="s">
        <v>134</v>
      </c>
      <c r="B9" s="6">
        <v>7636718.9199999999</v>
      </c>
      <c r="C9" s="6">
        <v>0</v>
      </c>
      <c r="D9" s="6">
        <f t="shared" si="0"/>
        <v>7636718.9199999999</v>
      </c>
      <c r="E9" s="6">
        <v>3518806.95</v>
      </c>
      <c r="F9" s="6">
        <v>2998549.69</v>
      </c>
      <c r="G9" s="6">
        <f t="shared" si="1"/>
        <v>4117911.9699999997</v>
      </c>
    </row>
    <row r="10" spans="1:7" x14ac:dyDescent="0.2">
      <c r="A10" s="27" t="s">
        <v>135</v>
      </c>
      <c r="B10" s="6">
        <v>521178.72</v>
      </c>
      <c r="C10" s="6">
        <v>0</v>
      </c>
      <c r="D10" s="6">
        <f t="shared" si="0"/>
        <v>521178.72</v>
      </c>
      <c r="E10" s="6">
        <v>365714.33</v>
      </c>
      <c r="F10" s="6">
        <v>381214.33</v>
      </c>
      <c r="G10" s="6">
        <f t="shared" si="1"/>
        <v>155464.38999999996</v>
      </c>
    </row>
    <row r="11" spans="1:7" x14ac:dyDescent="0.2">
      <c r="A11" s="27" t="s">
        <v>136</v>
      </c>
      <c r="B11" s="6">
        <v>521178.72</v>
      </c>
      <c r="C11" s="6">
        <v>0</v>
      </c>
      <c r="D11" s="6">
        <f t="shared" si="0"/>
        <v>521178.72</v>
      </c>
      <c r="E11" s="6">
        <v>224558.79</v>
      </c>
      <c r="F11" s="6">
        <v>224558.79</v>
      </c>
      <c r="G11" s="6">
        <f t="shared" si="1"/>
        <v>296619.92999999993</v>
      </c>
    </row>
    <row r="12" spans="1:7" x14ac:dyDescent="0.2">
      <c r="A12" s="27" t="s">
        <v>137</v>
      </c>
      <c r="B12" s="6">
        <v>521178.72</v>
      </c>
      <c r="C12" s="6">
        <v>0</v>
      </c>
      <c r="D12" s="6">
        <f t="shared" si="0"/>
        <v>521178.72</v>
      </c>
      <c r="E12" s="6">
        <v>231150.49</v>
      </c>
      <c r="F12" s="6">
        <v>229470.49</v>
      </c>
      <c r="G12" s="6">
        <f t="shared" si="1"/>
        <v>290028.23</v>
      </c>
    </row>
    <row r="13" spans="1:7" x14ac:dyDescent="0.2">
      <c r="A13" s="27" t="s">
        <v>138</v>
      </c>
      <c r="B13" s="6">
        <v>521178.72</v>
      </c>
      <c r="C13" s="6">
        <v>0</v>
      </c>
      <c r="D13" s="6">
        <f t="shared" ref="D13" si="2">B13+C13</f>
        <v>521178.72</v>
      </c>
      <c r="E13" s="6">
        <v>343158.71</v>
      </c>
      <c r="F13" s="6">
        <v>343158.71</v>
      </c>
      <c r="G13" s="6">
        <f t="shared" ref="G13" si="3">D13-E13</f>
        <v>178020.00999999995</v>
      </c>
    </row>
    <row r="14" spans="1:7" x14ac:dyDescent="0.2">
      <c r="A14" s="27" t="s">
        <v>139</v>
      </c>
      <c r="B14" s="6">
        <v>521178.72</v>
      </c>
      <c r="C14" s="6">
        <v>0</v>
      </c>
      <c r="D14" s="6">
        <f t="shared" ref="D14" si="4">B14+C14</f>
        <v>521178.72</v>
      </c>
      <c r="E14" s="6">
        <v>401816.61</v>
      </c>
      <c r="F14" s="6">
        <v>417554.89</v>
      </c>
      <c r="G14" s="6">
        <f t="shared" ref="G14" si="5">D14-E14</f>
        <v>119362.10999999999</v>
      </c>
    </row>
    <row r="15" spans="1:7" x14ac:dyDescent="0.2">
      <c r="A15" s="27" t="s">
        <v>140</v>
      </c>
      <c r="B15" s="6">
        <v>521178.72</v>
      </c>
      <c r="C15" s="6">
        <v>0</v>
      </c>
      <c r="D15" s="6">
        <f t="shared" ref="D15" si="6">B15+C15</f>
        <v>521178.72</v>
      </c>
      <c r="E15" s="6">
        <v>247399.1</v>
      </c>
      <c r="F15" s="6">
        <v>243311.1</v>
      </c>
      <c r="G15" s="6">
        <f t="shared" ref="G15" si="7">D15-E15</f>
        <v>273779.62</v>
      </c>
    </row>
    <row r="16" spans="1:7" x14ac:dyDescent="0.2">
      <c r="A16" s="27" t="s">
        <v>141</v>
      </c>
      <c r="B16" s="6">
        <v>521178.72</v>
      </c>
      <c r="C16" s="6">
        <v>2032</v>
      </c>
      <c r="D16" s="6">
        <f t="shared" ref="D16" si="8">B16+C16</f>
        <v>523210.72</v>
      </c>
      <c r="E16" s="6">
        <v>411241.59</v>
      </c>
      <c r="F16" s="6">
        <v>411241.59</v>
      </c>
      <c r="G16" s="6">
        <f t="shared" ref="G16" si="9">D16-E16</f>
        <v>111969.12999999995</v>
      </c>
    </row>
    <row r="17" spans="1:7" x14ac:dyDescent="0.2">
      <c r="A17" s="27" t="s">
        <v>142</v>
      </c>
      <c r="B17" s="6">
        <v>521178.72</v>
      </c>
      <c r="C17" s="6">
        <v>0</v>
      </c>
      <c r="D17" s="6">
        <f t="shared" ref="D17" si="10">B17+C17</f>
        <v>521178.72</v>
      </c>
      <c r="E17" s="6">
        <v>327372.28000000003</v>
      </c>
      <c r="F17" s="6">
        <v>327372.28000000003</v>
      </c>
      <c r="G17" s="6">
        <f t="shared" ref="G17" si="11">D17-E17</f>
        <v>193806.43999999994</v>
      </c>
    </row>
    <row r="18" spans="1:7" x14ac:dyDescent="0.2">
      <c r="A18" s="27" t="s">
        <v>143</v>
      </c>
      <c r="B18" s="6">
        <v>2897449.9</v>
      </c>
      <c r="C18" s="6">
        <v>15000</v>
      </c>
      <c r="D18" s="6">
        <f t="shared" ref="D18" si="12">B18+C18</f>
        <v>2912449.9</v>
      </c>
      <c r="E18" s="6">
        <v>984693.33</v>
      </c>
      <c r="F18" s="6">
        <v>860272.15</v>
      </c>
      <c r="G18" s="6">
        <f t="shared" ref="G18" si="13">D18-E18</f>
        <v>1927756.5699999998</v>
      </c>
    </row>
    <row r="19" spans="1:7" x14ac:dyDescent="0.2">
      <c r="A19" s="27" t="s">
        <v>144</v>
      </c>
      <c r="B19" s="6">
        <v>30215566.109999999</v>
      </c>
      <c r="C19" s="6">
        <v>-13075372.109999999</v>
      </c>
      <c r="D19" s="6">
        <f t="shared" ref="D19" si="14">B19+C19</f>
        <v>17140194</v>
      </c>
      <c r="E19" s="6">
        <v>6812086</v>
      </c>
      <c r="F19" s="6">
        <v>6427588.5599999996</v>
      </c>
      <c r="G19" s="6">
        <f t="shared" ref="G19" si="15">D19-E19</f>
        <v>10328108</v>
      </c>
    </row>
    <row r="20" spans="1:7" x14ac:dyDescent="0.2">
      <c r="A20" s="27" t="s">
        <v>145</v>
      </c>
      <c r="B20" s="6">
        <v>9700000</v>
      </c>
      <c r="C20" s="6">
        <v>150000</v>
      </c>
      <c r="D20" s="6">
        <f t="shared" ref="D20" si="16">B20+C20</f>
        <v>9850000</v>
      </c>
      <c r="E20" s="6">
        <v>5741882.6699999999</v>
      </c>
      <c r="F20" s="6">
        <v>5741882.6699999999</v>
      </c>
      <c r="G20" s="6">
        <f t="shared" ref="G20" si="17">D20-E20</f>
        <v>4108117.33</v>
      </c>
    </row>
    <row r="21" spans="1:7" x14ac:dyDescent="0.2">
      <c r="A21" s="27" t="s">
        <v>146</v>
      </c>
      <c r="B21" s="6">
        <v>34442931.060000002</v>
      </c>
      <c r="C21" s="6">
        <v>185485</v>
      </c>
      <c r="D21" s="6">
        <f t="shared" ref="D21" si="18">B21+C21</f>
        <v>34628416.060000002</v>
      </c>
      <c r="E21" s="6">
        <v>18581345.600000001</v>
      </c>
      <c r="F21" s="6">
        <v>16922181.309999999</v>
      </c>
      <c r="G21" s="6">
        <f t="shared" ref="G21" si="19">D21-E21</f>
        <v>16047070.460000001</v>
      </c>
    </row>
    <row r="22" spans="1:7" x14ac:dyDescent="0.2">
      <c r="A22" s="27" t="s">
        <v>147</v>
      </c>
      <c r="B22" s="6">
        <v>2484747.27</v>
      </c>
      <c r="C22" s="6">
        <v>22000</v>
      </c>
      <c r="D22" s="6">
        <f t="shared" ref="D22" si="20">B22+C22</f>
        <v>2506747.27</v>
      </c>
      <c r="E22" s="6">
        <v>1126946.47</v>
      </c>
      <c r="F22" s="6">
        <v>962470.29</v>
      </c>
      <c r="G22" s="6">
        <f t="shared" ref="G22" si="21">D22-E22</f>
        <v>1379800.8</v>
      </c>
    </row>
    <row r="23" spans="1:7" x14ac:dyDescent="0.2">
      <c r="A23" s="27" t="s">
        <v>148</v>
      </c>
      <c r="B23" s="6">
        <v>2566450.35</v>
      </c>
      <c r="C23" s="6">
        <v>128500</v>
      </c>
      <c r="D23" s="6">
        <f t="shared" ref="D23" si="22">B23+C23</f>
        <v>2694950.35</v>
      </c>
      <c r="E23" s="6">
        <v>1113372.92</v>
      </c>
      <c r="F23" s="6">
        <v>986602.92</v>
      </c>
      <c r="G23" s="6">
        <f t="shared" ref="G23" si="23">D23-E23</f>
        <v>1581577.4300000002</v>
      </c>
    </row>
    <row r="24" spans="1:7" x14ac:dyDescent="0.2">
      <c r="A24" s="27" t="s">
        <v>149</v>
      </c>
      <c r="B24" s="6">
        <v>1173162.23</v>
      </c>
      <c r="C24" s="6">
        <v>27000</v>
      </c>
      <c r="D24" s="6">
        <f t="shared" ref="D24" si="24">B24+C24</f>
        <v>1200162.23</v>
      </c>
      <c r="E24" s="6">
        <v>524550.29</v>
      </c>
      <c r="F24" s="6">
        <v>459074.15</v>
      </c>
      <c r="G24" s="6">
        <f t="shared" ref="G24" si="25">D24-E24</f>
        <v>675611.94</v>
      </c>
    </row>
    <row r="25" spans="1:7" x14ac:dyDescent="0.2">
      <c r="A25" s="27" t="s">
        <v>150</v>
      </c>
      <c r="B25" s="6">
        <v>1397690.26</v>
      </c>
      <c r="C25" s="6">
        <v>0</v>
      </c>
      <c r="D25" s="6">
        <f t="shared" ref="D25" si="26">B25+C25</f>
        <v>1397690.26</v>
      </c>
      <c r="E25" s="6">
        <v>660327.43999999994</v>
      </c>
      <c r="F25" s="6">
        <v>575856.62</v>
      </c>
      <c r="G25" s="6">
        <f t="shared" ref="G25" si="27">D25-E25</f>
        <v>737362.82000000007</v>
      </c>
    </row>
    <row r="26" spans="1:7" x14ac:dyDescent="0.2">
      <c r="A26" s="27" t="s">
        <v>151</v>
      </c>
      <c r="B26" s="6">
        <v>2854445.89</v>
      </c>
      <c r="C26" s="6">
        <v>101800</v>
      </c>
      <c r="D26" s="6">
        <f t="shared" ref="D26" si="28">B26+C26</f>
        <v>2956245.89</v>
      </c>
      <c r="E26" s="6">
        <v>1095986.08</v>
      </c>
      <c r="F26" s="6">
        <v>1025134.38</v>
      </c>
      <c r="G26" s="6">
        <f t="shared" ref="G26" si="29">D26-E26</f>
        <v>1860259.81</v>
      </c>
    </row>
    <row r="27" spans="1:7" x14ac:dyDescent="0.2">
      <c r="A27" s="27" t="s">
        <v>152</v>
      </c>
      <c r="B27" s="6">
        <v>744711.98</v>
      </c>
      <c r="C27" s="6">
        <v>0</v>
      </c>
      <c r="D27" s="6">
        <f t="shared" ref="D27" si="30">B27+C27</f>
        <v>744711.98</v>
      </c>
      <c r="E27" s="6">
        <v>0</v>
      </c>
      <c r="F27" s="6">
        <v>0</v>
      </c>
      <c r="G27" s="6">
        <f t="shared" ref="G27" si="31">D27-E27</f>
        <v>744711.98</v>
      </c>
    </row>
    <row r="28" spans="1:7" x14ac:dyDescent="0.2">
      <c r="A28" s="27" t="s">
        <v>153</v>
      </c>
      <c r="B28" s="6">
        <v>593188.14</v>
      </c>
      <c r="C28" s="6">
        <v>6100</v>
      </c>
      <c r="D28" s="6">
        <f t="shared" ref="D28" si="32">B28+C28</f>
        <v>599288.14</v>
      </c>
      <c r="E28" s="6">
        <v>221721.22</v>
      </c>
      <c r="F28" s="6">
        <v>198498</v>
      </c>
      <c r="G28" s="6">
        <f t="shared" ref="G28" si="33">D28-E28</f>
        <v>377566.92000000004</v>
      </c>
    </row>
    <row r="29" spans="1:7" x14ac:dyDescent="0.2">
      <c r="A29" s="27" t="s">
        <v>154</v>
      </c>
      <c r="B29" s="6">
        <v>1790950.49</v>
      </c>
      <c r="C29" s="6">
        <v>10000</v>
      </c>
      <c r="D29" s="6">
        <f t="shared" ref="D29" si="34">B29+C29</f>
        <v>1800950.49</v>
      </c>
      <c r="E29" s="6">
        <v>602015.65</v>
      </c>
      <c r="F29" s="6">
        <v>523067.63</v>
      </c>
      <c r="G29" s="6">
        <f t="shared" ref="G29" si="35">D29-E29</f>
        <v>1198934.8399999999</v>
      </c>
    </row>
    <row r="30" spans="1:7" x14ac:dyDescent="0.2">
      <c r="A30" s="27" t="s">
        <v>155</v>
      </c>
      <c r="B30" s="6">
        <v>794086.67</v>
      </c>
      <c r="C30" s="6">
        <v>0</v>
      </c>
      <c r="D30" s="6">
        <f t="shared" ref="D30" si="36">B30+C30</f>
        <v>794086.67</v>
      </c>
      <c r="E30" s="6">
        <v>278809.65999999997</v>
      </c>
      <c r="F30" s="6">
        <v>228591.96</v>
      </c>
      <c r="G30" s="6">
        <f t="shared" ref="G30" si="37">D30-E30</f>
        <v>515277.01000000007</v>
      </c>
    </row>
    <row r="31" spans="1:7" x14ac:dyDescent="0.2">
      <c r="A31" s="27" t="s">
        <v>156</v>
      </c>
      <c r="B31" s="6">
        <v>565805.29</v>
      </c>
      <c r="C31" s="6">
        <v>40200</v>
      </c>
      <c r="D31" s="6">
        <f t="shared" ref="D31" si="38">B31+C31</f>
        <v>606005.29</v>
      </c>
      <c r="E31" s="6">
        <v>258020.21</v>
      </c>
      <c r="F31" s="6">
        <v>225822.39</v>
      </c>
      <c r="G31" s="6">
        <f t="shared" ref="G31" si="39">D31-E31</f>
        <v>347985.08000000007</v>
      </c>
    </row>
    <row r="32" spans="1:7" x14ac:dyDescent="0.2">
      <c r="A32" s="27" t="s">
        <v>157</v>
      </c>
      <c r="B32" s="6">
        <v>3814367.3</v>
      </c>
      <c r="C32" s="6">
        <v>0</v>
      </c>
      <c r="D32" s="6">
        <f t="shared" ref="D32" si="40">B32+C32</f>
        <v>3814367.3</v>
      </c>
      <c r="E32" s="6">
        <v>1710397.75</v>
      </c>
      <c r="F32" s="6">
        <v>1459758.68</v>
      </c>
      <c r="G32" s="6">
        <f t="shared" ref="G32" si="41">D32-E32</f>
        <v>2103969.5499999998</v>
      </c>
    </row>
    <row r="33" spans="1:7" x14ac:dyDescent="0.2">
      <c r="A33" s="27" t="s">
        <v>158</v>
      </c>
      <c r="B33" s="6">
        <v>2229284.56</v>
      </c>
      <c r="C33" s="6">
        <v>114900</v>
      </c>
      <c r="D33" s="6">
        <f t="shared" ref="D33" si="42">B33+C33</f>
        <v>2344184.56</v>
      </c>
      <c r="E33" s="6">
        <v>907675.65</v>
      </c>
      <c r="F33" s="6">
        <v>818273.79</v>
      </c>
      <c r="G33" s="6">
        <f t="shared" ref="G33" si="43">D33-E33</f>
        <v>1436508.9100000001</v>
      </c>
    </row>
    <row r="34" spans="1:7" x14ac:dyDescent="0.2">
      <c r="A34" s="27" t="s">
        <v>159</v>
      </c>
      <c r="B34" s="6">
        <v>4289969.13</v>
      </c>
      <c r="C34" s="6">
        <v>916700</v>
      </c>
      <c r="D34" s="6">
        <f t="shared" ref="D34" si="44">B34+C34</f>
        <v>5206669.13</v>
      </c>
      <c r="E34" s="6">
        <v>2562879.36</v>
      </c>
      <c r="F34" s="6">
        <v>2448654.37</v>
      </c>
      <c r="G34" s="6">
        <f t="shared" ref="G34" si="45">D34-E34</f>
        <v>2643789.77</v>
      </c>
    </row>
    <row r="35" spans="1:7" x14ac:dyDescent="0.2">
      <c r="A35" s="27" t="s">
        <v>160</v>
      </c>
      <c r="B35" s="6">
        <v>1138284.02</v>
      </c>
      <c r="C35" s="6">
        <v>348000</v>
      </c>
      <c r="D35" s="6">
        <f t="shared" ref="D35" si="46">B35+C35</f>
        <v>1486284.02</v>
      </c>
      <c r="E35" s="6">
        <v>792189.47</v>
      </c>
      <c r="F35" s="6">
        <v>731102.19</v>
      </c>
      <c r="G35" s="6">
        <f t="shared" ref="G35" si="47">D35-E35</f>
        <v>694094.55</v>
      </c>
    </row>
    <row r="36" spans="1:7" x14ac:dyDescent="0.2">
      <c r="A36" s="27" t="s">
        <v>161</v>
      </c>
      <c r="B36" s="6">
        <v>1566888.03</v>
      </c>
      <c r="C36" s="6">
        <v>26550</v>
      </c>
      <c r="D36" s="6">
        <f t="shared" ref="D36" si="48">B36+C36</f>
        <v>1593438.03</v>
      </c>
      <c r="E36" s="6">
        <v>637504.48</v>
      </c>
      <c r="F36" s="6">
        <v>554559.96</v>
      </c>
      <c r="G36" s="6">
        <f t="shared" ref="G36" si="49">D36-E36</f>
        <v>955933.55</v>
      </c>
    </row>
    <row r="37" spans="1:7" x14ac:dyDescent="0.2">
      <c r="A37" s="27" t="s">
        <v>162</v>
      </c>
      <c r="B37" s="6">
        <v>3329639.7</v>
      </c>
      <c r="C37" s="6">
        <v>-805581.13</v>
      </c>
      <c r="D37" s="6">
        <f t="shared" ref="D37" si="50">B37+C37</f>
        <v>2524058.5700000003</v>
      </c>
      <c r="E37" s="6">
        <v>1095188.07</v>
      </c>
      <c r="F37" s="6">
        <v>997306.25</v>
      </c>
      <c r="G37" s="6">
        <f t="shared" ref="G37" si="51">D37-E37</f>
        <v>1428870.5000000002</v>
      </c>
    </row>
    <row r="38" spans="1:7" x14ac:dyDescent="0.2">
      <c r="A38" s="27" t="s">
        <v>163</v>
      </c>
      <c r="B38" s="6">
        <v>2026366.3</v>
      </c>
      <c r="C38" s="6">
        <v>8000</v>
      </c>
      <c r="D38" s="6">
        <f t="shared" ref="D38" si="52">B38+C38</f>
        <v>2034366.3</v>
      </c>
      <c r="E38" s="6">
        <v>377056.24</v>
      </c>
      <c r="F38" s="6">
        <v>343395.52</v>
      </c>
      <c r="G38" s="6">
        <f t="shared" ref="G38" si="53">D38-E38</f>
        <v>1657310.06</v>
      </c>
    </row>
    <row r="39" spans="1:7" x14ac:dyDescent="0.2">
      <c r="A39" s="27" t="s">
        <v>164</v>
      </c>
      <c r="B39" s="6">
        <v>25652698.760000002</v>
      </c>
      <c r="C39" s="6">
        <v>24706787.350000001</v>
      </c>
      <c r="D39" s="6">
        <f t="shared" ref="D39" si="54">B39+C39</f>
        <v>50359486.109999999</v>
      </c>
      <c r="E39" s="6">
        <v>19877522.02</v>
      </c>
      <c r="F39" s="6">
        <v>19461906.059999999</v>
      </c>
      <c r="G39" s="6">
        <f t="shared" ref="G39" si="55">D39-E39</f>
        <v>30481964.09</v>
      </c>
    </row>
    <row r="40" spans="1:7" x14ac:dyDescent="0.2">
      <c r="A40" s="27" t="s">
        <v>165</v>
      </c>
      <c r="B40" s="6">
        <v>17746161.859999999</v>
      </c>
      <c r="C40" s="6">
        <v>361100</v>
      </c>
      <c r="D40" s="6">
        <f t="shared" ref="D40" si="56">B40+C40</f>
        <v>18107261.859999999</v>
      </c>
      <c r="E40" s="6">
        <v>8705624.2899999991</v>
      </c>
      <c r="F40" s="6">
        <v>8502331.9499999993</v>
      </c>
      <c r="G40" s="6">
        <f t="shared" ref="G40" si="57">D40-E40</f>
        <v>9401637.5700000003</v>
      </c>
    </row>
    <row r="41" spans="1:7" x14ac:dyDescent="0.2">
      <c r="A41" s="27" t="s">
        <v>166</v>
      </c>
      <c r="B41" s="6">
        <v>5467342.5300000003</v>
      </c>
      <c r="C41" s="6">
        <v>0</v>
      </c>
      <c r="D41" s="6">
        <f t="shared" ref="D41" si="58">B41+C41</f>
        <v>5467342.5300000003</v>
      </c>
      <c r="E41" s="6">
        <v>2199099.7599999998</v>
      </c>
      <c r="F41" s="6">
        <v>1852349.1</v>
      </c>
      <c r="G41" s="6">
        <f t="shared" ref="G41" si="59">D41-E41</f>
        <v>3268242.7700000005</v>
      </c>
    </row>
    <row r="42" spans="1:7" x14ac:dyDescent="0.2">
      <c r="A42" s="27" t="s">
        <v>167</v>
      </c>
      <c r="B42" s="6">
        <v>123389.06</v>
      </c>
      <c r="C42" s="6">
        <v>0</v>
      </c>
      <c r="D42" s="6">
        <f t="shared" ref="D42" si="60">B42+C42</f>
        <v>123389.06</v>
      </c>
      <c r="E42" s="6">
        <v>41121.599999999999</v>
      </c>
      <c r="F42" s="6">
        <v>34268</v>
      </c>
      <c r="G42" s="6">
        <f t="shared" ref="G42" si="61">D42-E42</f>
        <v>82267.459999999992</v>
      </c>
    </row>
    <row r="43" spans="1:7" x14ac:dyDescent="0.2">
      <c r="A43" s="27" t="s">
        <v>168</v>
      </c>
      <c r="B43" s="6">
        <v>398521.57</v>
      </c>
      <c r="C43" s="6">
        <v>0</v>
      </c>
      <c r="D43" s="6">
        <f t="shared" ref="D43" si="62">B43+C43</f>
        <v>398521.57</v>
      </c>
      <c r="E43" s="6">
        <v>156243.96</v>
      </c>
      <c r="F43" s="6">
        <v>130203.3</v>
      </c>
      <c r="G43" s="6">
        <f t="shared" ref="G43" si="63">D43-E43</f>
        <v>242277.61000000002</v>
      </c>
    </row>
    <row r="44" spans="1:7" x14ac:dyDescent="0.2">
      <c r="A44" s="27" t="s">
        <v>169</v>
      </c>
      <c r="B44" s="6">
        <v>387707.06</v>
      </c>
      <c r="C44" s="6">
        <v>0</v>
      </c>
      <c r="D44" s="6">
        <f t="shared" ref="D44" si="64">B44+C44</f>
        <v>387707.06</v>
      </c>
      <c r="E44" s="6">
        <v>128494.56</v>
      </c>
      <c r="F44" s="6">
        <v>107078.8</v>
      </c>
      <c r="G44" s="6">
        <f t="shared" ref="G44" si="65">D44-E44</f>
        <v>259212.5</v>
      </c>
    </row>
    <row r="45" spans="1:7" x14ac:dyDescent="0.2">
      <c r="A45" s="27" t="s">
        <v>170</v>
      </c>
      <c r="B45" s="6">
        <v>32657547.969999999</v>
      </c>
      <c r="C45" s="6">
        <v>66700</v>
      </c>
      <c r="D45" s="6">
        <f t="shared" ref="D45" si="66">B45+C45</f>
        <v>32724247.969999999</v>
      </c>
      <c r="E45" s="6">
        <v>13301692.83</v>
      </c>
      <c r="F45" s="6">
        <v>11459147.109999999</v>
      </c>
      <c r="G45" s="6">
        <f t="shared" ref="G45" si="67">D45-E45</f>
        <v>19422555.140000001</v>
      </c>
    </row>
    <row r="46" spans="1:7" x14ac:dyDescent="0.2">
      <c r="A46" s="27" t="s">
        <v>171</v>
      </c>
      <c r="B46" s="6">
        <v>4397935.41</v>
      </c>
      <c r="C46" s="6">
        <v>2500</v>
      </c>
      <c r="D46" s="6">
        <f t="shared" ref="D46" si="68">B46+C46</f>
        <v>4400435.41</v>
      </c>
      <c r="E46" s="6">
        <v>1923362.63</v>
      </c>
      <c r="F46" s="6">
        <v>1677015.67</v>
      </c>
      <c r="G46" s="6">
        <f t="shared" ref="G46" si="69">D46-E46</f>
        <v>2477072.7800000003</v>
      </c>
    </row>
    <row r="47" spans="1:7" x14ac:dyDescent="0.2">
      <c r="A47" s="27" t="s">
        <v>172</v>
      </c>
      <c r="B47" s="6">
        <v>2276940.63</v>
      </c>
      <c r="C47" s="6">
        <v>65300</v>
      </c>
      <c r="D47" s="6">
        <f t="shared" ref="D47" si="70">B47+C47</f>
        <v>2342240.63</v>
      </c>
      <c r="E47" s="6">
        <v>760557.4</v>
      </c>
      <c r="F47" s="6">
        <v>680752.12</v>
      </c>
      <c r="G47" s="6">
        <f t="shared" ref="G47" si="71">D47-E47</f>
        <v>1581683.23</v>
      </c>
    </row>
    <row r="48" spans="1:7" x14ac:dyDescent="0.2">
      <c r="A48" s="27" t="s">
        <v>173</v>
      </c>
      <c r="B48" s="6">
        <v>0</v>
      </c>
      <c r="C48" s="6">
        <v>938681.13</v>
      </c>
      <c r="D48" s="6">
        <f t="shared" ref="D48" si="72">B48+C48</f>
        <v>938681.13</v>
      </c>
      <c r="E48" s="6">
        <v>373692.69</v>
      </c>
      <c r="F48" s="6">
        <v>324313.08</v>
      </c>
      <c r="G48" s="6">
        <f t="shared" ref="G48" si="73">D48-E48</f>
        <v>564988.43999999994</v>
      </c>
    </row>
    <row r="49" spans="1:7" x14ac:dyDescent="0.2">
      <c r="A49" s="27" t="s">
        <v>174</v>
      </c>
      <c r="B49" s="6">
        <v>0</v>
      </c>
      <c r="C49" s="6">
        <v>10957672.109999999</v>
      </c>
      <c r="D49" s="6">
        <f t="shared" ref="D49" si="74">B49+C49</f>
        <v>10957672.109999999</v>
      </c>
      <c r="E49" s="6">
        <v>6728593.1200000001</v>
      </c>
      <c r="F49" s="6">
        <v>6728593.1200000001</v>
      </c>
      <c r="G49" s="6">
        <f t="shared" ref="G49" si="75">D49-E49</f>
        <v>4229078.9899999993</v>
      </c>
    </row>
    <row r="50" spans="1:7" x14ac:dyDescent="0.2">
      <c r="A50" s="27" t="s">
        <v>175</v>
      </c>
      <c r="B50" s="6">
        <v>0</v>
      </c>
      <c r="C50" s="6">
        <v>2300000</v>
      </c>
      <c r="D50" s="6">
        <f t="shared" ref="D50" si="76">B50+C50</f>
        <v>2300000</v>
      </c>
      <c r="E50" s="6">
        <v>1439138</v>
      </c>
      <c r="F50" s="6">
        <v>1439138</v>
      </c>
      <c r="G50" s="6">
        <f t="shared" ref="G50" si="77">D50-E50</f>
        <v>860862</v>
      </c>
    </row>
    <row r="51" spans="1:7" x14ac:dyDescent="0.2">
      <c r="A51" s="27"/>
      <c r="B51" s="6"/>
      <c r="C51" s="6"/>
      <c r="D51" s="6"/>
      <c r="E51" s="6"/>
      <c r="F51" s="6"/>
      <c r="G51" s="6"/>
    </row>
    <row r="52" spans="1:7" x14ac:dyDescent="0.2">
      <c r="A52" s="13" t="s">
        <v>50</v>
      </c>
      <c r="B52" s="21">
        <f t="shared" ref="B52:G52" si="78">SUM(B6:B51)</f>
        <v>225242199.99999997</v>
      </c>
      <c r="C52" s="21">
        <f t="shared" si="78"/>
        <v>34840259.350000001</v>
      </c>
      <c r="D52" s="21">
        <f t="shared" si="78"/>
        <v>260082459.34999996</v>
      </c>
      <c r="E52" s="21">
        <f t="shared" si="78"/>
        <v>120461558.23999999</v>
      </c>
      <c r="F52" s="21">
        <f t="shared" si="78"/>
        <v>113171136.09999999</v>
      </c>
      <c r="G52" s="21">
        <f t="shared" si="78"/>
        <v>139620901.11000001</v>
      </c>
    </row>
    <row r="55" spans="1:7" ht="45" customHeight="1" x14ac:dyDescent="0.2">
      <c r="A55" s="40" t="s">
        <v>177</v>
      </c>
      <c r="B55" s="41"/>
      <c r="C55" s="41"/>
      <c r="D55" s="41"/>
      <c r="E55" s="41"/>
      <c r="F55" s="41"/>
      <c r="G55" s="42"/>
    </row>
    <row r="56" spans="1:7" x14ac:dyDescent="0.2">
      <c r="A56" s="43" t="s">
        <v>51</v>
      </c>
      <c r="B56" s="44" t="s">
        <v>57</v>
      </c>
      <c r="C56" s="45"/>
      <c r="D56" s="45"/>
      <c r="E56" s="45"/>
      <c r="F56" s="46"/>
      <c r="G56" s="47" t="s">
        <v>56</v>
      </c>
    </row>
    <row r="57" spans="1:7" ht="22.5" x14ac:dyDescent="0.2">
      <c r="A57" s="48"/>
      <c r="B57" s="49" t="s">
        <v>52</v>
      </c>
      <c r="C57" s="49" t="s">
        <v>117</v>
      </c>
      <c r="D57" s="49" t="s">
        <v>53</v>
      </c>
      <c r="E57" s="49" t="s">
        <v>54</v>
      </c>
      <c r="F57" s="49" t="s">
        <v>55</v>
      </c>
      <c r="G57" s="50"/>
    </row>
    <row r="58" spans="1:7" x14ac:dyDescent="0.2">
      <c r="A58" s="51"/>
      <c r="B58" s="52">
        <v>1</v>
      </c>
      <c r="C58" s="52">
        <v>2</v>
      </c>
      <c r="D58" s="52" t="s">
        <v>118</v>
      </c>
      <c r="E58" s="52">
        <v>4</v>
      </c>
      <c r="F58" s="52">
        <v>5</v>
      </c>
      <c r="G58" s="52" t="s">
        <v>119</v>
      </c>
    </row>
    <row r="59" spans="1:7" x14ac:dyDescent="0.2">
      <c r="A59" s="28" t="s">
        <v>8</v>
      </c>
      <c r="B59" s="6">
        <v>0</v>
      </c>
      <c r="C59" s="6">
        <v>0</v>
      </c>
      <c r="D59" s="6">
        <f>B59+C59</f>
        <v>0</v>
      </c>
      <c r="E59" s="6">
        <v>0</v>
      </c>
      <c r="F59" s="6">
        <v>0</v>
      </c>
      <c r="G59" s="6">
        <f>D59-E59</f>
        <v>0</v>
      </c>
    </row>
    <row r="60" spans="1:7" x14ac:dyDescent="0.2">
      <c r="A60" s="28" t="s">
        <v>9</v>
      </c>
      <c r="B60" s="6">
        <v>0</v>
      </c>
      <c r="C60" s="6">
        <v>0</v>
      </c>
      <c r="D60" s="6">
        <f t="shared" ref="D60:D62" si="79">B60+C60</f>
        <v>0</v>
      </c>
      <c r="E60" s="6">
        <v>0</v>
      </c>
      <c r="F60" s="6">
        <v>0</v>
      </c>
      <c r="G60" s="6">
        <f t="shared" ref="G60:G62" si="80">D60-E60</f>
        <v>0</v>
      </c>
    </row>
    <row r="61" spans="1:7" x14ac:dyDescent="0.2">
      <c r="A61" s="28" t="s">
        <v>10</v>
      </c>
      <c r="B61" s="6">
        <v>0</v>
      </c>
      <c r="C61" s="6">
        <v>0</v>
      </c>
      <c r="D61" s="6">
        <f t="shared" si="79"/>
        <v>0</v>
      </c>
      <c r="E61" s="6">
        <v>0</v>
      </c>
      <c r="F61" s="6">
        <v>0</v>
      </c>
      <c r="G61" s="6">
        <f t="shared" si="80"/>
        <v>0</v>
      </c>
    </row>
    <row r="62" spans="1:7" x14ac:dyDescent="0.2">
      <c r="A62" s="28" t="s">
        <v>121</v>
      </c>
      <c r="B62" s="6">
        <v>0</v>
      </c>
      <c r="C62" s="6">
        <v>0</v>
      </c>
      <c r="D62" s="6">
        <f t="shared" si="79"/>
        <v>0</v>
      </c>
      <c r="E62" s="6">
        <v>0</v>
      </c>
      <c r="F62" s="6">
        <v>0</v>
      </c>
      <c r="G62" s="6">
        <f t="shared" si="80"/>
        <v>0</v>
      </c>
    </row>
    <row r="63" spans="1:7" x14ac:dyDescent="0.2">
      <c r="A63" s="13" t="s">
        <v>50</v>
      </c>
      <c r="B63" s="21">
        <f t="shared" ref="B63:G63" si="81">SUM(B59:B62)</f>
        <v>0</v>
      </c>
      <c r="C63" s="21">
        <f t="shared" si="81"/>
        <v>0</v>
      </c>
      <c r="D63" s="21">
        <f t="shared" si="81"/>
        <v>0</v>
      </c>
      <c r="E63" s="21">
        <f t="shared" si="81"/>
        <v>0</v>
      </c>
      <c r="F63" s="21">
        <f t="shared" si="81"/>
        <v>0</v>
      </c>
      <c r="G63" s="21">
        <f t="shared" si="81"/>
        <v>0</v>
      </c>
    </row>
    <row r="66" spans="1:7" ht="45" customHeight="1" x14ac:dyDescent="0.2">
      <c r="A66" s="40" t="s">
        <v>178</v>
      </c>
      <c r="B66" s="41"/>
      <c r="C66" s="41"/>
      <c r="D66" s="41"/>
      <c r="E66" s="41"/>
      <c r="F66" s="41"/>
      <c r="G66" s="42"/>
    </row>
    <row r="67" spans="1:7" x14ac:dyDescent="0.2">
      <c r="A67" s="43" t="s">
        <v>51</v>
      </c>
      <c r="B67" s="44" t="s">
        <v>57</v>
      </c>
      <c r="C67" s="45"/>
      <c r="D67" s="45"/>
      <c r="E67" s="45"/>
      <c r="F67" s="46"/>
      <c r="G67" s="47" t="s">
        <v>56</v>
      </c>
    </row>
    <row r="68" spans="1:7" ht="22.5" x14ac:dyDescent="0.2">
      <c r="A68" s="48"/>
      <c r="B68" s="49" t="s">
        <v>52</v>
      </c>
      <c r="C68" s="49" t="s">
        <v>117</v>
      </c>
      <c r="D68" s="49" t="s">
        <v>53</v>
      </c>
      <c r="E68" s="49" t="s">
        <v>54</v>
      </c>
      <c r="F68" s="49" t="s">
        <v>55</v>
      </c>
      <c r="G68" s="50"/>
    </row>
    <row r="69" spans="1:7" x14ac:dyDescent="0.2">
      <c r="A69" s="51"/>
      <c r="B69" s="52">
        <v>1</v>
      </c>
      <c r="C69" s="52">
        <v>2</v>
      </c>
      <c r="D69" s="52" t="s">
        <v>118</v>
      </c>
      <c r="E69" s="52">
        <v>4</v>
      </c>
      <c r="F69" s="52">
        <v>5</v>
      </c>
      <c r="G69" s="52" t="s">
        <v>119</v>
      </c>
    </row>
    <row r="70" spans="1:7" x14ac:dyDescent="0.2">
      <c r="A70" s="29" t="s">
        <v>12</v>
      </c>
      <c r="B70" s="6">
        <v>0</v>
      </c>
      <c r="C70" s="6">
        <v>0</v>
      </c>
      <c r="D70" s="6">
        <f t="shared" ref="D70:D76" si="82">B70+C70</f>
        <v>0</v>
      </c>
      <c r="E70" s="6">
        <v>0</v>
      </c>
      <c r="F70" s="6">
        <v>0</v>
      </c>
      <c r="G70" s="6">
        <f t="shared" ref="G70:G76" si="83">D70-E70</f>
        <v>0</v>
      </c>
    </row>
    <row r="71" spans="1:7" x14ac:dyDescent="0.2">
      <c r="A71" s="29" t="s">
        <v>11</v>
      </c>
      <c r="B71" s="6">
        <v>0</v>
      </c>
      <c r="C71" s="6">
        <v>0</v>
      </c>
      <c r="D71" s="6">
        <f t="shared" si="82"/>
        <v>0</v>
      </c>
      <c r="E71" s="6">
        <v>0</v>
      </c>
      <c r="F71" s="6">
        <v>0</v>
      </c>
      <c r="G71" s="6">
        <f t="shared" si="83"/>
        <v>0</v>
      </c>
    </row>
    <row r="72" spans="1:7" x14ac:dyDescent="0.2">
      <c r="A72" s="29" t="s">
        <v>13</v>
      </c>
      <c r="B72" s="6">
        <v>0</v>
      </c>
      <c r="C72" s="6">
        <v>0</v>
      </c>
      <c r="D72" s="6">
        <f t="shared" si="82"/>
        <v>0</v>
      </c>
      <c r="E72" s="6">
        <v>0</v>
      </c>
      <c r="F72" s="6">
        <v>0</v>
      </c>
      <c r="G72" s="6">
        <f t="shared" si="83"/>
        <v>0</v>
      </c>
    </row>
    <row r="73" spans="1:7" x14ac:dyDescent="0.2">
      <c r="A73" s="29" t="s">
        <v>25</v>
      </c>
      <c r="B73" s="6">
        <v>0</v>
      </c>
      <c r="C73" s="6">
        <v>0</v>
      </c>
      <c r="D73" s="6">
        <f t="shared" si="82"/>
        <v>0</v>
      </c>
      <c r="E73" s="6">
        <v>0</v>
      </c>
      <c r="F73" s="6">
        <v>0</v>
      </c>
      <c r="G73" s="6">
        <f t="shared" si="83"/>
        <v>0</v>
      </c>
    </row>
    <row r="74" spans="1:7" ht="11.25" customHeight="1" x14ac:dyDescent="0.2">
      <c r="A74" s="29" t="s">
        <v>26</v>
      </c>
      <c r="B74" s="6">
        <v>0</v>
      </c>
      <c r="C74" s="6">
        <v>0</v>
      </c>
      <c r="D74" s="6">
        <f t="shared" si="82"/>
        <v>0</v>
      </c>
      <c r="E74" s="6">
        <v>0</v>
      </c>
      <c r="F74" s="6">
        <v>0</v>
      </c>
      <c r="G74" s="6">
        <f t="shared" si="83"/>
        <v>0</v>
      </c>
    </row>
    <row r="75" spans="1:7" x14ac:dyDescent="0.2">
      <c r="A75" s="29" t="s">
        <v>128</v>
      </c>
      <c r="B75" s="6">
        <v>0</v>
      </c>
      <c r="C75" s="6">
        <v>0</v>
      </c>
      <c r="D75" s="6">
        <f t="shared" si="82"/>
        <v>0</v>
      </c>
      <c r="E75" s="6">
        <v>0</v>
      </c>
      <c r="F75" s="6">
        <v>0</v>
      </c>
      <c r="G75" s="6">
        <f t="shared" si="83"/>
        <v>0</v>
      </c>
    </row>
    <row r="76" spans="1:7" x14ac:dyDescent="0.2">
      <c r="A76" s="29" t="s">
        <v>14</v>
      </c>
      <c r="B76" s="6">
        <v>0</v>
      </c>
      <c r="C76" s="6">
        <v>0</v>
      </c>
      <c r="D76" s="6">
        <f t="shared" si="82"/>
        <v>0</v>
      </c>
      <c r="E76" s="6">
        <v>0</v>
      </c>
      <c r="F76" s="6">
        <v>0</v>
      </c>
      <c r="G76" s="6">
        <f t="shared" si="83"/>
        <v>0</v>
      </c>
    </row>
    <row r="77" spans="1:7" x14ac:dyDescent="0.2">
      <c r="A77" s="13" t="s">
        <v>50</v>
      </c>
      <c r="B77" s="21">
        <f t="shared" ref="B77:G77" si="84">SUM(B70:B76)</f>
        <v>0</v>
      </c>
      <c r="C77" s="21">
        <f t="shared" si="84"/>
        <v>0</v>
      </c>
      <c r="D77" s="21">
        <f t="shared" si="84"/>
        <v>0</v>
      </c>
      <c r="E77" s="21">
        <f t="shared" si="84"/>
        <v>0</v>
      </c>
      <c r="F77" s="21">
        <f t="shared" si="84"/>
        <v>0</v>
      </c>
      <c r="G77" s="21">
        <f t="shared" si="84"/>
        <v>0</v>
      </c>
    </row>
    <row r="79" spans="1:7" x14ac:dyDescent="0.2">
      <c r="A79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55:G55"/>
    <mergeCell ref="A2:A4"/>
    <mergeCell ref="B67:F67"/>
    <mergeCell ref="G67:G68"/>
    <mergeCell ref="B56:F56"/>
    <mergeCell ref="G56:G57"/>
    <mergeCell ref="A66:G66"/>
    <mergeCell ref="A56:A58"/>
    <mergeCell ref="A67:A69"/>
  </mergeCells>
  <printOptions horizontalCentered="1"/>
  <pageMargins left="0.11811023622047245" right="0.11811023622047245" top="0.15748031496062992" bottom="0.15748031496062992" header="0.31496062992125984" footer="0.31496062992125984"/>
  <pageSetup paperSize="141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4" t="s">
        <v>179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106812750.91</v>
      </c>
      <c r="C5" s="16">
        <f t="shared" si="0"/>
        <v>7986987</v>
      </c>
      <c r="D5" s="16">
        <f t="shared" si="0"/>
        <v>114799737.91</v>
      </c>
      <c r="E5" s="16">
        <f t="shared" si="0"/>
        <v>53121900.289999992</v>
      </c>
      <c r="F5" s="16">
        <f t="shared" si="0"/>
        <v>49433726.450000003</v>
      </c>
      <c r="G5" s="16">
        <f t="shared" si="0"/>
        <v>61677837.620000005</v>
      </c>
    </row>
    <row r="6" spans="1:7" x14ac:dyDescent="0.2">
      <c r="A6" s="30" t="s">
        <v>40</v>
      </c>
      <c r="B6" s="6">
        <v>19138805.07</v>
      </c>
      <c r="C6" s="6">
        <v>46837</v>
      </c>
      <c r="D6" s="6">
        <f>B6+C6</f>
        <v>19185642.07</v>
      </c>
      <c r="E6" s="6">
        <v>9009552.3000000007</v>
      </c>
      <c r="F6" s="6">
        <v>8141397.1399999997</v>
      </c>
      <c r="G6" s="6">
        <f>D6-E6</f>
        <v>10176089.77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14725940.859999999</v>
      </c>
      <c r="C8" s="6">
        <v>7236950</v>
      </c>
      <c r="D8" s="6">
        <f t="shared" si="1"/>
        <v>21962890.859999999</v>
      </c>
      <c r="E8" s="6">
        <v>13141686.24</v>
      </c>
      <c r="F8" s="6">
        <v>13095707.880000001</v>
      </c>
      <c r="G8" s="6">
        <f t="shared" si="2"/>
        <v>8821204.6199999992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29224344.350000001</v>
      </c>
      <c r="C10" s="6">
        <v>460800</v>
      </c>
      <c r="D10" s="6">
        <f t="shared" si="1"/>
        <v>29685144.350000001</v>
      </c>
      <c r="E10" s="6">
        <v>13667341.59</v>
      </c>
      <c r="F10" s="6">
        <v>13156074.15</v>
      </c>
      <c r="G10" s="6">
        <f t="shared" si="2"/>
        <v>16017802.760000002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39332424.009999998</v>
      </c>
      <c r="C12" s="6">
        <v>134500</v>
      </c>
      <c r="D12" s="6">
        <f t="shared" si="1"/>
        <v>39466924.009999998</v>
      </c>
      <c r="E12" s="6">
        <v>15985612.859999999</v>
      </c>
      <c r="F12" s="6">
        <v>13816914.9</v>
      </c>
      <c r="G12" s="6">
        <f t="shared" si="2"/>
        <v>23481311.149999999</v>
      </c>
    </row>
    <row r="13" spans="1:7" x14ac:dyDescent="0.2">
      <c r="A13" s="30" t="s">
        <v>18</v>
      </c>
      <c r="B13" s="6">
        <v>4391236.62</v>
      </c>
      <c r="C13" s="6">
        <v>107900</v>
      </c>
      <c r="D13" s="6">
        <f t="shared" si="1"/>
        <v>4499136.62</v>
      </c>
      <c r="E13" s="6">
        <v>1317707.3</v>
      </c>
      <c r="F13" s="6">
        <v>1223632.3799999999</v>
      </c>
      <c r="G13" s="6">
        <f t="shared" si="2"/>
        <v>3181429.3200000003</v>
      </c>
    </row>
    <row r="14" spans="1:7" x14ac:dyDescent="0.2">
      <c r="A14" s="10" t="s">
        <v>19</v>
      </c>
      <c r="B14" s="16">
        <f t="shared" ref="B14:G14" si="3">SUM(B15:B21)</f>
        <v>82394458.150000006</v>
      </c>
      <c r="C14" s="16">
        <f t="shared" si="3"/>
        <v>26657787.350000001</v>
      </c>
      <c r="D14" s="16">
        <f t="shared" si="3"/>
        <v>109052245.5</v>
      </c>
      <c r="E14" s="16">
        <f t="shared" si="3"/>
        <v>48156296.699999996</v>
      </c>
      <c r="F14" s="16">
        <f t="shared" si="3"/>
        <v>46292160.709999993</v>
      </c>
      <c r="G14" s="16">
        <f t="shared" si="3"/>
        <v>60895948.799999997</v>
      </c>
    </row>
    <row r="15" spans="1:7" x14ac:dyDescent="0.2">
      <c r="A15" s="30" t="s">
        <v>42</v>
      </c>
      <c r="B15" s="6">
        <v>3814367.3</v>
      </c>
      <c r="C15" s="6">
        <v>0</v>
      </c>
      <c r="D15" s="6">
        <f>B15+C15</f>
        <v>3814367.3</v>
      </c>
      <c r="E15" s="6">
        <v>1710397.75</v>
      </c>
      <c r="F15" s="6">
        <v>1459758.68</v>
      </c>
      <c r="G15" s="6">
        <f t="shared" ref="G15:G21" si="4">D15-E15</f>
        <v>2103969.5499999998</v>
      </c>
    </row>
    <row r="16" spans="1:7" x14ac:dyDescent="0.2">
      <c r="A16" s="30" t="s">
        <v>27</v>
      </c>
      <c r="B16" s="6">
        <v>58604989.07</v>
      </c>
      <c r="C16" s="6">
        <v>25237987.350000001</v>
      </c>
      <c r="D16" s="6">
        <f t="shared" ref="D16:D21" si="5">B16+C16</f>
        <v>83842976.420000002</v>
      </c>
      <c r="E16" s="6">
        <v>34917731.479999997</v>
      </c>
      <c r="F16" s="6">
        <v>33651364.210000001</v>
      </c>
      <c r="G16" s="6">
        <f t="shared" si="4"/>
        <v>48925244.940000005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6519253.6900000004</v>
      </c>
      <c r="C18" s="6">
        <v>1031600</v>
      </c>
      <c r="D18" s="6">
        <f t="shared" si="5"/>
        <v>7550853.6900000004</v>
      </c>
      <c r="E18" s="6">
        <v>3470555.01</v>
      </c>
      <c r="F18" s="6">
        <v>3266928.16</v>
      </c>
      <c r="G18" s="6">
        <f t="shared" si="4"/>
        <v>4080298.6800000006</v>
      </c>
    </row>
    <row r="19" spans="1:7" x14ac:dyDescent="0.2">
      <c r="A19" s="30" t="s">
        <v>44</v>
      </c>
      <c r="B19" s="6">
        <v>1138284.02</v>
      </c>
      <c r="C19" s="6">
        <v>348000</v>
      </c>
      <c r="D19" s="6">
        <f t="shared" si="5"/>
        <v>1486284.02</v>
      </c>
      <c r="E19" s="6">
        <v>792189.47</v>
      </c>
      <c r="F19" s="6">
        <v>731102.19</v>
      </c>
      <c r="G19" s="6">
        <f t="shared" si="4"/>
        <v>694094.55</v>
      </c>
    </row>
    <row r="20" spans="1:7" x14ac:dyDescent="0.2">
      <c r="A20" s="30" t="s">
        <v>45</v>
      </c>
      <c r="B20" s="6">
        <v>12317564.07</v>
      </c>
      <c r="C20" s="6">
        <v>40200</v>
      </c>
      <c r="D20" s="6">
        <f t="shared" si="5"/>
        <v>12357764.07</v>
      </c>
      <c r="E20" s="6">
        <v>7265422.9900000002</v>
      </c>
      <c r="F20" s="6">
        <v>7183007.4699999997</v>
      </c>
      <c r="G20" s="6">
        <f t="shared" si="4"/>
        <v>5092341.08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36034990.939999998</v>
      </c>
      <c r="C22" s="16">
        <f t="shared" si="6"/>
        <v>195485</v>
      </c>
      <c r="D22" s="16">
        <f t="shared" si="6"/>
        <v>36230475.939999998</v>
      </c>
      <c r="E22" s="16">
        <f t="shared" si="6"/>
        <v>19183361.25</v>
      </c>
      <c r="F22" s="16">
        <f t="shared" si="6"/>
        <v>17445248.940000001</v>
      </c>
      <c r="G22" s="16">
        <f t="shared" si="6"/>
        <v>17047114.689999998</v>
      </c>
    </row>
    <row r="23" spans="1:7" x14ac:dyDescent="0.2">
      <c r="A23" s="30" t="s">
        <v>28</v>
      </c>
      <c r="B23" s="6">
        <v>36034990.939999998</v>
      </c>
      <c r="C23" s="6">
        <v>195485</v>
      </c>
      <c r="D23" s="6">
        <f>B23+C23</f>
        <v>36230475.939999998</v>
      </c>
      <c r="E23" s="6">
        <v>19183361.25</v>
      </c>
      <c r="F23" s="6">
        <v>17445248.940000001</v>
      </c>
      <c r="G23" s="6">
        <f t="shared" ref="G23:G31" si="7">D23-E23</f>
        <v>17047114.689999998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225242200</v>
      </c>
      <c r="C37" s="21">
        <f t="shared" si="12"/>
        <v>34840259.350000001</v>
      </c>
      <c r="D37" s="21">
        <f t="shared" si="12"/>
        <v>260082459.34999999</v>
      </c>
      <c r="E37" s="21">
        <f t="shared" si="12"/>
        <v>120461558.23999998</v>
      </c>
      <c r="F37" s="21">
        <f t="shared" si="12"/>
        <v>113171136.09999999</v>
      </c>
      <c r="G37" s="21">
        <f t="shared" si="12"/>
        <v>139620901.11000001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2023-08-03T17:37:24Z</cp:lastPrinted>
  <dcterms:created xsi:type="dcterms:W3CDTF">2014-02-10T03:37:14Z</dcterms:created>
  <dcterms:modified xsi:type="dcterms:W3CDTF">2023-08-03T17:37:40Z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