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\Desktop\2DO TRIMESTRE 2022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G54" i="1" s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45" i="1" l="1"/>
  <c r="G28" i="1"/>
  <c r="E65" i="1"/>
  <c r="C41" i="1"/>
  <c r="G16" i="1"/>
  <c r="B41" i="1"/>
  <c r="G41" i="1"/>
  <c r="D65" i="1"/>
  <c r="F65" i="1"/>
  <c r="C65" i="1"/>
  <c r="F41" i="1"/>
  <c r="D41" i="1"/>
  <c r="E41" i="1"/>
  <c r="B65" i="1"/>
  <c r="F70" i="1" l="1"/>
  <c r="G42" i="1"/>
  <c r="E70" i="1"/>
  <c r="C70" i="1"/>
  <c r="B70" i="1"/>
  <c r="G65" i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<sst xmlns="http://schemas.openxmlformats.org/spreadsheetml/2006/main" count="75" uniqueCount="75">
  <si>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</si>
  <si>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</si>
  <si>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</si>
  <si>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</si>
  <si>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</si>
  <si>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</si>
  <si>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</si>
  <si>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</si>
  <si>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</si>
  <si>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</si>
  <si>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</si>
  <si>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</si>
  <si>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</si>
  <si>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</si>
  <si>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</si>
  <si>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</si>
  <si>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</si>
  <si>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</si>
  <si>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</si>
  <si>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</si>
  <si>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</si>
  <si>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</si>
  <si>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</si>
  <si>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</si>
  <si>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</si>
  <si>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</si>
  <si>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</si>
  <si>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</si>
  <si>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</si>
  <si>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</si>
  <si>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</si>
  <si>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</si>
  <si>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</si>
  <si>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</si>
  <si>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</si>
  <si>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</si>
  <si>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</si>
  <si>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</si>
  <si>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</si>
  <si>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</si>
  <si>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</si>
  <si>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</si>
  <si>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</si>
  <si>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</si>
  <si>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</si>
  <si>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</si>
  <si>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</si>
  <si>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</si>
  <si>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</si>
  <si>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</si>
  <si>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</si>
  <si>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</si>
  <si>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</si>
  <si>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</si>
  <si>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</si>
  <si>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</si>
  <si>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</si>
  <si>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</si>
  <si>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</si>
  <si>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</si>
  <si>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</si>
  <si>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</si>
  <si>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</si>
  <si>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</si>
  <si>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</si>
  <si>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</si>
  <si>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</si>
  <si>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</si>
  <si>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</si>
  <si>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</si>
  <si>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</si>
  <si>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</si>
  <si>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</si>
  <si>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Municipio de Villagrán, Gto.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</si>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</sst>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3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22605000</v>
      </c>
      <c r="C9" s="42">
        <v>11115437.84</v>
      </c>
      <c r="D9" s="19">
        <f>B9+C9</f>
        <v>33720437.840000004</v>
      </c>
      <c r="E9" s="42">
        <v>26094266.149999999</v>
      </c>
      <c r="F9" s="42">
        <v>26094266.149999999</v>
      </c>
      <c r="G9" s="19">
        <f>F9-B9</f>
        <v>3489266.1499999985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200000</v>
      </c>
      <c r="C11" s="42">
        <v>300000</v>
      </c>
      <c r="D11" s="19">
        <f t="shared" si="0"/>
        <v>500000</v>
      </c>
      <c r="E11" s="42">
        <v>618249.5</v>
      </c>
      <c r="F11" s="42">
        <v>618249.5</v>
      </c>
      <c r="G11" s="19">
        <f t="shared" si="1"/>
        <v>418249.5</v>
      </c>
      <c r="H11" s="1"/>
    </row>
    <row r="12" spans="1:8" x14ac:dyDescent="0.25">
      <c r="A12" s="8" t="s">
        <v>15</v>
      </c>
      <c r="B12" s="42">
        <v>10775000</v>
      </c>
      <c r="C12" s="42">
        <v>260000</v>
      </c>
      <c r="D12" s="19">
        <f t="shared" si="0"/>
        <v>11035000</v>
      </c>
      <c r="E12" s="42">
        <v>1799924.74</v>
      </c>
      <c r="F12" s="42">
        <v>1799924.74</v>
      </c>
      <c r="G12" s="19">
        <f t="shared" si="1"/>
        <v>-8975075.2599999998</v>
      </c>
      <c r="H12" s="1"/>
    </row>
    <row r="13" spans="1:8" x14ac:dyDescent="0.25">
      <c r="A13" s="8" t="s">
        <v>16</v>
      </c>
      <c r="B13" s="42">
        <v>167100</v>
      </c>
      <c r="C13" s="42">
        <v>0</v>
      </c>
      <c r="D13" s="19">
        <f t="shared" si="0"/>
        <v>167100</v>
      </c>
      <c r="E13" s="42">
        <v>17200.18</v>
      </c>
      <c r="F13" s="42">
        <v>17200.18</v>
      </c>
      <c r="G13" s="19">
        <f t="shared" si="1"/>
        <v>-149899.82</v>
      </c>
      <c r="H13" s="1"/>
    </row>
    <row r="14" spans="1:8" x14ac:dyDescent="0.25">
      <c r="A14" s="8" t="s">
        <v>17</v>
      </c>
      <c r="B14" s="42">
        <v>1354100</v>
      </c>
      <c r="C14" s="42">
        <v>44000</v>
      </c>
      <c r="D14" s="19">
        <f t="shared" si="0"/>
        <v>1398100</v>
      </c>
      <c r="E14" s="42">
        <v>658436.72</v>
      </c>
      <c r="F14" s="42">
        <v>658436.72</v>
      </c>
      <c r="G14" s="19">
        <f t="shared" si="1"/>
        <v>-695663.28</v>
      </c>
      <c r="H14" s="1"/>
    </row>
    <row r="15" spans="1:8" x14ac:dyDescent="0.25">
      <c r="A15" s="8" t="s">
        <v>18</v>
      </c>
      <c r="B15" s="42">
        <v>0</v>
      </c>
      <c r="C15" s="42">
        <v>0</v>
      </c>
      <c r="D15" s="19">
        <f t="shared" si="0"/>
        <v>0</v>
      </c>
      <c r="E15" s="42">
        <v>0</v>
      </c>
      <c r="F15" s="42">
        <v>0</v>
      </c>
      <c r="G15" s="19">
        <f t="shared" si="1"/>
        <v>0</v>
      </c>
      <c r="H15" s="1"/>
    </row>
    <row r="16" spans="1:8" x14ac:dyDescent="0.25">
      <c r="A16" s="3" t="s">
        <v>19</v>
      </c>
      <c r="B16" s="19">
        <f t="shared" ref="B16:F16" si="2">SUM(B17:B27)</f>
        <v>92100000</v>
      </c>
      <c r="C16" s="19">
        <f t="shared" si="2"/>
        <v>13243625</v>
      </c>
      <c r="D16" s="19">
        <f t="shared" si="2"/>
        <v>105343625</v>
      </c>
      <c r="E16" s="19">
        <f t="shared" si="2"/>
        <v>61742781.539999999</v>
      </c>
      <c r="F16" s="19">
        <f t="shared" si="2"/>
        <v>61742781.539999999</v>
      </c>
      <c r="G16" s="19">
        <f t="shared" si="1"/>
        <v>-30357218.460000001</v>
      </c>
      <c r="H16" s="1"/>
    </row>
    <row r="17" spans="1:7" x14ac:dyDescent="0.25">
      <c r="A17" s="12" t="s">
        <v>20</v>
      </c>
      <c r="B17" s="42">
        <v>55000000</v>
      </c>
      <c r="C17" s="42">
        <v>8762497</v>
      </c>
      <c r="D17" s="19">
        <f t="shared" ref="D17:D27" si="3">B17+C17</f>
        <v>63762497</v>
      </c>
      <c r="E17" s="42">
        <v>38568937.539999999</v>
      </c>
      <c r="F17" s="42">
        <v>38568937.539999999</v>
      </c>
      <c r="G17" s="19">
        <f t="shared" si="1"/>
        <v>-16431062.460000001</v>
      </c>
    </row>
    <row r="18" spans="1:7" x14ac:dyDescent="0.25">
      <c r="A18" s="12" t="s">
        <v>21</v>
      </c>
      <c r="B18" s="42">
        <v>26000000</v>
      </c>
      <c r="C18" s="42">
        <v>2573591</v>
      </c>
      <c r="D18" s="19">
        <f t="shared" si="3"/>
        <v>28573591</v>
      </c>
      <c r="E18" s="42">
        <v>16697475.890000001</v>
      </c>
      <c r="F18" s="42">
        <v>16697475.890000001</v>
      </c>
      <c r="G18" s="19">
        <f t="shared" si="1"/>
        <v>-9302524.1099999994</v>
      </c>
    </row>
    <row r="19" spans="1:7" x14ac:dyDescent="0.25">
      <c r="A19" s="12" t="s">
        <v>22</v>
      </c>
      <c r="B19" s="42">
        <v>3100000</v>
      </c>
      <c r="C19" s="42">
        <v>329277</v>
      </c>
      <c r="D19" s="19">
        <f t="shared" si="3"/>
        <v>3429277</v>
      </c>
      <c r="E19" s="42">
        <v>1822215.22</v>
      </c>
      <c r="F19" s="42">
        <v>1822215.22</v>
      </c>
      <c r="G19" s="19">
        <f t="shared" si="1"/>
        <v>-1277784.78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42">
        <v>1900000</v>
      </c>
      <c r="C22" s="42">
        <v>348186</v>
      </c>
      <c r="D22" s="19">
        <f t="shared" si="3"/>
        <v>2248186</v>
      </c>
      <c r="E22" s="42">
        <v>1217278.75</v>
      </c>
      <c r="F22" s="42">
        <v>1217278.75</v>
      </c>
      <c r="G22" s="19">
        <f t="shared" si="1"/>
        <v>-682721.25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42">
        <v>1900000</v>
      </c>
      <c r="C25" s="42">
        <v>191522</v>
      </c>
      <c r="D25" s="19">
        <f t="shared" si="3"/>
        <v>2091522</v>
      </c>
      <c r="E25" s="42">
        <v>113733.14</v>
      </c>
      <c r="F25" s="42">
        <v>113733.14</v>
      </c>
      <c r="G25" s="19">
        <f t="shared" si="1"/>
        <v>-1786266.86</v>
      </c>
    </row>
    <row r="26" spans="1:7" x14ac:dyDescent="0.25">
      <c r="A26" s="12" t="s">
        <v>29</v>
      </c>
      <c r="B26" s="42">
        <v>4200000</v>
      </c>
      <c r="C26" s="42">
        <v>1038552</v>
      </c>
      <c r="D26" s="19">
        <f t="shared" si="3"/>
        <v>5238552</v>
      </c>
      <c r="E26" s="42">
        <v>3323141</v>
      </c>
      <c r="F26" s="42">
        <v>3323141</v>
      </c>
      <c r="G26" s="19">
        <f t="shared" si="1"/>
        <v>-876859</v>
      </c>
    </row>
    <row r="27" spans="1:7" x14ac:dyDescent="0.25">
      <c r="A27" s="12" t="s">
        <v>30</v>
      </c>
      <c r="B27" s="42">
        <v>0</v>
      </c>
      <c r="C27" s="42">
        <v>0</v>
      </c>
      <c r="D27" s="19">
        <f t="shared" si="3"/>
        <v>0</v>
      </c>
      <c r="E27" s="42">
        <v>0</v>
      </c>
      <c r="F27" s="42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1245000</v>
      </c>
      <c r="C28" s="19">
        <f t="shared" ref="C28:F28" si="4">SUM(C29:C33)</f>
        <v>626345</v>
      </c>
      <c r="D28" s="19">
        <f t="shared" si="4"/>
        <v>1871345</v>
      </c>
      <c r="E28" s="19">
        <f t="shared" si="4"/>
        <v>1061003.1499999999</v>
      </c>
      <c r="F28" s="19">
        <f t="shared" si="4"/>
        <v>1061003.1499999999</v>
      </c>
      <c r="G28" s="19">
        <f t="shared" si="1"/>
        <v>-183996.85000000009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1502.33</v>
      </c>
      <c r="F29" s="42">
        <v>1502.33</v>
      </c>
      <c r="G29" s="19">
        <f t="shared" si="1"/>
        <v>1502.33</v>
      </c>
    </row>
    <row r="30" spans="1:7" x14ac:dyDescent="0.25">
      <c r="A30" s="12" t="s">
        <v>33</v>
      </c>
      <c r="B30" s="42">
        <v>175000</v>
      </c>
      <c r="C30" s="42">
        <v>6545</v>
      </c>
      <c r="D30" s="19">
        <f t="shared" si="5"/>
        <v>181545</v>
      </c>
      <c r="E30" s="42">
        <v>90772.38</v>
      </c>
      <c r="F30" s="42">
        <v>90772.38</v>
      </c>
      <c r="G30" s="19">
        <f t="shared" si="1"/>
        <v>-84227.62</v>
      </c>
    </row>
    <row r="31" spans="1:7" x14ac:dyDescent="0.25">
      <c r="A31" s="12" t="s">
        <v>34</v>
      </c>
      <c r="B31" s="42">
        <v>560000</v>
      </c>
      <c r="C31" s="42">
        <v>309283</v>
      </c>
      <c r="D31" s="19">
        <f t="shared" si="5"/>
        <v>869283</v>
      </c>
      <c r="E31" s="42">
        <v>503192.26</v>
      </c>
      <c r="F31" s="42">
        <v>503192.26</v>
      </c>
      <c r="G31" s="19">
        <f t="shared" si="1"/>
        <v>-56807.739999999991</v>
      </c>
    </row>
    <row r="32" spans="1:7" x14ac:dyDescent="0.25">
      <c r="A32" s="12" t="s">
        <v>35</v>
      </c>
      <c r="B32" s="42">
        <v>0</v>
      </c>
      <c r="C32" s="42">
        <v>0</v>
      </c>
      <c r="D32" s="19">
        <f t="shared" si="5"/>
        <v>0</v>
      </c>
      <c r="E32" s="42">
        <v>0</v>
      </c>
      <c r="F32" s="42">
        <v>0</v>
      </c>
      <c r="G32" s="19">
        <f t="shared" si="1"/>
        <v>0</v>
      </c>
    </row>
    <row r="33" spans="1:8" x14ac:dyDescent="0.25">
      <c r="A33" s="12" t="s">
        <v>36</v>
      </c>
      <c r="B33" s="42">
        <v>510000</v>
      </c>
      <c r="C33" s="42">
        <v>310517</v>
      </c>
      <c r="D33" s="19">
        <f t="shared" si="5"/>
        <v>820517</v>
      </c>
      <c r="E33" s="42">
        <v>465536.18</v>
      </c>
      <c r="F33" s="42">
        <v>465536.18</v>
      </c>
      <c r="G33" s="19">
        <f t="shared" si="1"/>
        <v>-44463.820000000007</v>
      </c>
      <c r="H33" s="1"/>
    </row>
    <row r="34" spans="1:8" x14ac:dyDescent="0.25">
      <c r="A34" s="8" t="s">
        <v>37</v>
      </c>
      <c r="B34" s="42">
        <v>0</v>
      </c>
      <c r="C34" s="42">
        <v>0</v>
      </c>
      <c r="D34" s="19">
        <f>B34+C34</f>
        <v>0</v>
      </c>
      <c r="E34" s="42">
        <v>0</v>
      </c>
      <c r="F34" s="42">
        <v>0</v>
      </c>
      <c r="G34" s="19">
        <f t="shared" si="1"/>
        <v>0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4039916.26</v>
      </c>
      <c r="D35" s="19">
        <f>B35+C35</f>
        <v>4039916.26</v>
      </c>
      <c r="E35" s="19">
        <f>E36</f>
        <v>5095411.3099999996</v>
      </c>
      <c r="F35" s="19">
        <f>F36</f>
        <v>5095411.3099999996</v>
      </c>
      <c r="G35" s="19">
        <f t="shared" si="1"/>
        <v>5095411.3099999996</v>
      </c>
      <c r="H35" s="1"/>
    </row>
    <row r="36" spans="1:8" x14ac:dyDescent="0.25">
      <c r="A36" s="12" t="s">
        <v>39</v>
      </c>
      <c r="B36" s="42">
        <v>0</v>
      </c>
      <c r="C36" s="42">
        <v>4039916.26</v>
      </c>
      <c r="D36" s="19">
        <f>B36+C36</f>
        <v>4039916.26</v>
      </c>
      <c r="E36" s="42">
        <v>5095411.3099999996</v>
      </c>
      <c r="F36" s="42">
        <v>5095411.3099999996</v>
      </c>
      <c r="G36" s="19">
        <f t="shared" si="1"/>
        <v>5095411.3099999996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128446200</v>
      </c>
      <c r="C41" s="20">
        <f t="shared" ref="C41:G41" si="7">C9+C10+C11+C12+C13+C14+C15+C16+C28++C34+C35+C37</f>
        <v>29629324.100000001</v>
      </c>
      <c r="D41" s="20">
        <f t="shared" si="7"/>
        <v>158075524.09999999</v>
      </c>
      <c r="E41" s="20">
        <f t="shared" si="7"/>
        <v>97087273.290000007</v>
      </c>
      <c r="F41" s="20">
        <f t="shared" si="7"/>
        <v>97087273.290000007</v>
      </c>
      <c r="G41" s="20">
        <f t="shared" si="7"/>
        <v>-31358926.710000005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62000000</v>
      </c>
      <c r="C45" s="19">
        <f t="shared" ref="C45:F45" si="8">SUM(C46:C53)</f>
        <v>6513872</v>
      </c>
      <c r="D45" s="19">
        <f t="shared" si="8"/>
        <v>68513872</v>
      </c>
      <c r="E45" s="19">
        <f t="shared" si="8"/>
        <v>30165375</v>
      </c>
      <c r="F45" s="19">
        <f t="shared" si="8"/>
        <v>30165375</v>
      </c>
      <c r="G45" s="19">
        <f>F45-B45</f>
        <v>-31834625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19000000</v>
      </c>
      <c r="C48" s="42">
        <v>415151</v>
      </c>
      <c r="D48" s="19">
        <f t="shared" si="9"/>
        <v>19415151</v>
      </c>
      <c r="E48" s="42">
        <v>9707575</v>
      </c>
      <c r="F48" s="42">
        <v>9707575</v>
      </c>
      <c r="G48" s="19">
        <f t="shared" si="10"/>
        <v>-9292425</v>
      </c>
      <c r="H48" s="1"/>
    </row>
    <row r="49" spans="1:7" ht="30" x14ac:dyDescent="0.25">
      <c r="A49" s="13" t="s">
        <v>50</v>
      </c>
      <c r="B49" s="42">
        <v>43000000</v>
      </c>
      <c r="C49" s="42">
        <v>6098721</v>
      </c>
      <c r="D49" s="19">
        <f t="shared" si="9"/>
        <v>49098721</v>
      </c>
      <c r="E49" s="42">
        <v>20457800</v>
      </c>
      <c r="F49" s="42">
        <v>20457800</v>
      </c>
      <c r="G49" s="19">
        <f>F49-B49</f>
        <v>-22542200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25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25">
      <c r="A62" s="8" t="s">
        <v>63</v>
      </c>
      <c r="B62" s="42">
        <v>0</v>
      </c>
      <c r="C62" s="42">
        <v>0</v>
      </c>
      <c r="D62" s="19">
        <f t="shared" si="15"/>
        <v>0</v>
      </c>
      <c r="E62" s="42">
        <v>0</v>
      </c>
      <c r="F62" s="42">
        <v>0</v>
      </c>
      <c r="G62" s="19">
        <f t="shared" si="11"/>
        <v>0</v>
      </c>
    </row>
    <row r="63" spans="1:7" x14ac:dyDescent="0.25">
      <c r="A63" s="8" t="s">
        <v>64</v>
      </c>
      <c r="B63" s="42">
        <v>0</v>
      </c>
      <c r="C63" s="42">
        <v>0</v>
      </c>
      <c r="D63" s="19">
        <f t="shared" si="15"/>
        <v>0</v>
      </c>
      <c r="E63" s="42">
        <v>0</v>
      </c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62000000</v>
      </c>
      <c r="C65" s="20">
        <f t="shared" ref="C65:F65" si="16">C45+C54+C59+C62+C63</f>
        <v>6513872</v>
      </c>
      <c r="D65" s="20">
        <f t="shared" si="16"/>
        <v>68513872</v>
      </c>
      <c r="E65" s="20">
        <f t="shared" si="16"/>
        <v>30165375</v>
      </c>
      <c r="F65" s="20">
        <f t="shared" si="16"/>
        <v>30165375</v>
      </c>
      <c r="G65" s="20">
        <f>F65-B65</f>
        <v>-31834625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190446200</v>
      </c>
      <c r="C70" s="20">
        <f t="shared" ref="C70:G70" si="19">C41+C65+C67</f>
        <v>36143196.100000001</v>
      </c>
      <c r="D70" s="20">
        <f t="shared" si="19"/>
        <v>226589396.09999999</v>
      </c>
      <c r="E70" s="20">
        <f t="shared" si="19"/>
        <v>127252648.29000001</v>
      </c>
      <c r="F70" s="20">
        <f t="shared" si="19"/>
        <v>127252648.29000001</v>
      </c>
      <c r="G70" s="20">
        <f t="shared" si="19"/>
        <v>-63193551.710000008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Lupita</cp:lastModifiedBy>
  <cp:lastPrinted>2018-12-04T17:58:02Z</cp:lastPrinted>
  <dcterms:created xsi:type="dcterms:W3CDTF">2018-11-21T17:49:47Z</dcterms:created>
  <dcterms:modified xsi:type="dcterms:W3CDTF">2022-07-27T19:02:02Z</dcterms:modified>
</cp:coreProperties>
</file>